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10" windowWidth="19440" windowHeight="10560" activeTab="2"/>
  </bookViews>
  <sheets>
    <sheet name="PERSONAL FIJO" sheetId="1" r:id="rId1"/>
    <sheet name="PERSONAL DE VIGILANCIA" sheetId="2" r:id="rId2"/>
    <sheet name="PERSONAL CONTRATADO" sheetId="3" r:id="rId3"/>
  </sheets>
  <calcPr calcId="145621"/>
</workbook>
</file>

<file path=xl/calcChain.xml><?xml version="1.0" encoding="utf-8"?>
<calcChain xmlns="http://schemas.openxmlformats.org/spreadsheetml/2006/main">
  <c r="J101" i="3" l="1"/>
  <c r="K101" i="3"/>
  <c r="J45" i="3" l="1"/>
  <c r="K45" i="3" s="1"/>
  <c r="E111" i="3"/>
  <c r="A24" i="1" l="1"/>
  <c r="A25" i="1" s="1"/>
  <c r="A31" i="1"/>
  <c r="A32" i="1" s="1"/>
  <c r="J95" i="3" l="1"/>
  <c r="K95" i="3" s="1"/>
  <c r="J87" i="3" l="1"/>
  <c r="K87" i="3" s="1"/>
  <c r="E59" i="1" l="1"/>
  <c r="A36" i="1"/>
  <c r="A37" i="1" s="1"/>
  <c r="A38" i="1" s="1"/>
  <c r="A40" i="1"/>
  <c r="A41" i="1" s="1"/>
  <c r="A43" i="1"/>
  <c r="A44" i="1" s="1"/>
  <c r="A45" i="1" s="1"/>
  <c r="A47" i="1"/>
  <c r="A48" i="1" s="1"/>
  <c r="A49" i="1" s="1"/>
  <c r="A51" i="1"/>
  <c r="A54" i="1"/>
  <c r="A55" i="1" s="1"/>
  <c r="A56" i="1" s="1"/>
  <c r="A58" i="1"/>
  <c r="J26" i="3" l="1"/>
  <c r="K26" i="3" s="1"/>
  <c r="J27" i="3"/>
  <c r="K27" i="3" s="1"/>
  <c r="J28" i="3"/>
  <c r="K28" i="3" s="1"/>
  <c r="J29" i="3"/>
  <c r="K29" i="3" s="1"/>
  <c r="J30" i="3"/>
  <c r="K30" i="3" s="1"/>
  <c r="J31" i="3"/>
  <c r="K31" i="3" s="1"/>
  <c r="J32" i="3"/>
  <c r="K32" i="3" s="1"/>
  <c r="J33" i="3"/>
  <c r="K33" i="3" s="1"/>
  <c r="J34" i="3"/>
  <c r="K34" i="3" s="1"/>
  <c r="J35" i="3"/>
  <c r="K35" i="3" s="1"/>
  <c r="J36" i="3"/>
  <c r="K36" i="3" s="1"/>
  <c r="J37" i="3"/>
  <c r="K37" i="3" s="1"/>
  <c r="J38" i="3"/>
  <c r="K38" i="3" s="1"/>
  <c r="J39" i="3"/>
  <c r="K39" i="3" s="1"/>
  <c r="J40" i="3"/>
  <c r="K40" i="3" s="1"/>
  <c r="J41" i="3"/>
  <c r="K41" i="3" s="1"/>
  <c r="J42" i="3"/>
  <c r="K42" i="3" s="1"/>
  <c r="J43" i="3"/>
  <c r="K43" i="3" s="1"/>
  <c r="J51" i="3"/>
  <c r="K51" i="3" s="1"/>
  <c r="J52" i="3"/>
  <c r="K52" i="3" s="1"/>
  <c r="J53" i="3"/>
  <c r="K53" i="3" s="1"/>
  <c r="J56" i="3"/>
  <c r="K56" i="3" s="1"/>
  <c r="J57" i="3"/>
  <c r="K57" i="3" s="1"/>
  <c r="J58" i="3"/>
  <c r="K58" i="3" s="1"/>
  <c r="J59" i="3"/>
  <c r="K59" i="3" s="1"/>
  <c r="J60" i="3"/>
  <c r="K60" i="3" s="1"/>
  <c r="K61" i="3"/>
  <c r="J62" i="3"/>
  <c r="K62" i="3" s="1"/>
  <c r="J63" i="3"/>
  <c r="K63" i="3" s="1"/>
  <c r="J64" i="3"/>
  <c r="K64" i="3" s="1"/>
  <c r="J65" i="3"/>
  <c r="K65" i="3" s="1"/>
  <c r="J66" i="3"/>
  <c r="K66" i="3" s="1"/>
  <c r="J67" i="3"/>
  <c r="K67" i="3" s="1"/>
  <c r="J71" i="3"/>
  <c r="K71" i="3" s="1"/>
  <c r="J72" i="3"/>
  <c r="K72" i="3" s="1"/>
  <c r="J73" i="3"/>
  <c r="K73" i="3" s="1"/>
  <c r="J74" i="3"/>
  <c r="K74" i="3" s="1"/>
  <c r="J75" i="3"/>
  <c r="K75" i="3" s="1"/>
  <c r="J76" i="3"/>
  <c r="K76" i="3" s="1"/>
  <c r="J78" i="3"/>
  <c r="K78" i="3" s="1"/>
  <c r="J79" i="3"/>
  <c r="K79" i="3" s="1"/>
  <c r="J80" i="3"/>
  <c r="K80" i="3" s="1"/>
  <c r="J81" i="3"/>
  <c r="K81" i="3" s="1"/>
  <c r="J82" i="3"/>
  <c r="K82" i="3" s="1"/>
  <c r="J83" i="3"/>
  <c r="K83" i="3" s="1"/>
  <c r="J84" i="3"/>
  <c r="K84" i="3" s="1"/>
  <c r="J85" i="3"/>
  <c r="K85" i="3" s="1"/>
  <c r="J86" i="3"/>
  <c r="K86" i="3" s="1"/>
  <c r="J88" i="3"/>
  <c r="K88" i="3" s="1"/>
  <c r="J89" i="3"/>
  <c r="K89" i="3" s="1"/>
  <c r="J90" i="3"/>
  <c r="K90" i="3" s="1"/>
  <c r="J91" i="3"/>
  <c r="K91" i="3" s="1"/>
  <c r="J92" i="3"/>
  <c r="K92" i="3" s="1"/>
  <c r="J93" i="3"/>
  <c r="K93" i="3" s="1"/>
  <c r="J94" i="3"/>
  <c r="K94" i="3" s="1"/>
  <c r="J97" i="3"/>
  <c r="K97" i="3" s="1"/>
  <c r="J98" i="3"/>
  <c r="K98" i="3" s="1"/>
  <c r="J99" i="3"/>
  <c r="K99" i="3" s="1"/>
  <c r="J100" i="3"/>
  <c r="K100" i="3" s="1"/>
  <c r="J102" i="3"/>
  <c r="K102" i="3" s="1"/>
  <c r="J103" i="3"/>
  <c r="K103" i="3" s="1"/>
  <c r="J104" i="3"/>
  <c r="K104" i="3" s="1"/>
  <c r="J105" i="3"/>
  <c r="K105" i="3" s="1"/>
  <c r="J106" i="3"/>
  <c r="K106" i="3" s="1"/>
  <c r="J108" i="3"/>
  <c r="K108" i="3" s="1"/>
  <c r="J109" i="3"/>
  <c r="K109" i="3" s="1"/>
  <c r="J110" i="3"/>
  <c r="K110" i="3" s="1"/>
  <c r="J17" i="3"/>
  <c r="K17" i="3" s="1"/>
  <c r="J18" i="3"/>
  <c r="K18" i="3" s="1"/>
  <c r="J19" i="3"/>
  <c r="K19" i="3" s="1"/>
  <c r="J20" i="3"/>
  <c r="K20" i="3" s="1"/>
  <c r="J21" i="3"/>
  <c r="K21" i="3" s="1"/>
  <c r="J22" i="3"/>
  <c r="K22" i="3" s="1"/>
  <c r="J23" i="3"/>
  <c r="K23" i="3" s="1"/>
  <c r="J24" i="3"/>
  <c r="K24" i="3" s="1"/>
  <c r="J25" i="3"/>
  <c r="K25" i="3" s="1"/>
  <c r="J16" i="3"/>
  <c r="K16" i="3" s="1"/>
  <c r="G59" i="1" l="1"/>
  <c r="J18" i="1"/>
  <c r="J19" i="1"/>
  <c r="K19" i="1" s="1"/>
  <c r="J20" i="1"/>
  <c r="K20" i="1" s="1"/>
  <c r="J36" i="1"/>
  <c r="K36" i="1" s="1"/>
  <c r="K18" i="1"/>
  <c r="J17" i="1"/>
  <c r="K17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K34" i="1"/>
  <c r="J35" i="1"/>
  <c r="K35" i="1" s="1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K58" i="1" s="1"/>
  <c r="J16" i="1"/>
  <c r="K16" i="1" s="1"/>
  <c r="A17" i="1"/>
  <c r="A18" i="1" s="1"/>
</calcChain>
</file>

<file path=xl/sharedStrings.xml><?xml version="1.0" encoding="utf-8"?>
<sst xmlns="http://schemas.openxmlformats.org/spreadsheetml/2006/main" count="694" uniqueCount="491">
  <si>
    <t xml:space="preserve">Reng. No. </t>
  </si>
  <si>
    <t>Empleado/Cargo</t>
  </si>
  <si>
    <t>S.Bruto (RD$)</t>
  </si>
  <si>
    <t>IS/R              (Ley 11-92)     (1*)</t>
  </si>
  <si>
    <t>Seguridad Social (LEY 87-01)</t>
  </si>
  <si>
    <t>S.Neto (RD$)</t>
  </si>
  <si>
    <t>Seguro de Pensión (9.97%)</t>
  </si>
  <si>
    <t>Seguro de Salud (10.53%)   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</si>
  <si>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</si>
  <si>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</si>
  <si>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</si>
  <si>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</si>
  <si>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DIRECCIÓN GENERAL DE CONTRATACIONES PÚBLICAS</t>
  </si>
  <si>
    <t>“AÑO DE LA SUPERACIÓN DEL ANALFABETISMO”</t>
  </si>
  <si>
    <t>EMPLEADOS FIJOS:</t>
  </si>
  <si>
    <t>TOTAL GENERAL FIJOS</t>
  </si>
  <si>
    <t>TEODORO GOMEZ</t>
  </si>
  <si>
    <t xml:space="preserve">JENNI SORANLLELI JIMENEZ </t>
  </si>
  <si>
    <t>00000162</t>
  </si>
  <si>
    <t>00000163</t>
  </si>
  <si>
    <t>00000180</t>
  </si>
  <si>
    <t>00000183</t>
  </si>
  <si>
    <t>YOKASTA ALTAGRACIA GUZMAN SANTOS</t>
  </si>
  <si>
    <t>00105206</t>
  </si>
  <si>
    <t>SANTIAGO VILORIO LIZARDO</t>
  </si>
  <si>
    <t>VIGILANTE</t>
  </si>
  <si>
    <t>AUXILIAR OAI</t>
  </si>
  <si>
    <t>DIRECTOR GENERAL</t>
  </si>
  <si>
    <t>SUB-DIRECTOR B&amp;S</t>
  </si>
  <si>
    <t>Cargo</t>
  </si>
  <si>
    <t>SUB-DIRECTOR OBRAS Y CONT.</t>
  </si>
  <si>
    <t>ELIZABETH RODRIGUEZ PAVON</t>
  </si>
  <si>
    <t>00105207</t>
  </si>
  <si>
    <t>SYLVANA MARTE DE LA CRUZ</t>
  </si>
  <si>
    <t>00105326</t>
  </si>
  <si>
    <t>RESPONSABLE OAI</t>
  </si>
  <si>
    <t>00165195</t>
  </si>
  <si>
    <t>YLA DEL ROSARIO NUÑEZ</t>
  </si>
  <si>
    <t>SECRETARIA</t>
  </si>
  <si>
    <t>00000155</t>
  </si>
  <si>
    <t>EUDYS ANTONIO URIBE GUERRERO</t>
  </si>
  <si>
    <t>ANALISTA DE SISTEMA INFORMATICO</t>
  </si>
  <si>
    <t>00000028</t>
  </si>
  <si>
    <t>OMAR ERNESTO BAUTISTA ALCANTARA</t>
  </si>
  <si>
    <t>AUX. SERVICIOS GENERALES</t>
  </si>
  <si>
    <t>00000043</t>
  </si>
  <si>
    <t>ALBERTO NUÑEZ BATISTA</t>
  </si>
  <si>
    <t>MENSAJERO EXTERNO</t>
  </si>
  <si>
    <t>00000058</t>
  </si>
  <si>
    <t>TULIO MANUEL DE JESUS CRUZ</t>
  </si>
  <si>
    <t>AUXILIAR ADMINISTRATIVO II</t>
  </si>
  <si>
    <t>00000111</t>
  </si>
  <si>
    <t>ZUNILDA PEREZ NUÑEZ</t>
  </si>
  <si>
    <t>ANALISTA DE PRESUPUESTO</t>
  </si>
  <si>
    <t>00000126</t>
  </si>
  <si>
    <t xml:space="preserve">LOURDES VARGAS </t>
  </si>
  <si>
    <t xml:space="preserve">AUXILIAR ADMINISTRATIVO </t>
  </si>
  <si>
    <t xml:space="preserve">Otros </t>
  </si>
  <si>
    <t>Descuentos</t>
  </si>
  <si>
    <t>00000147</t>
  </si>
  <si>
    <t>CONTADOR(A)</t>
  </si>
  <si>
    <t>00000159</t>
  </si>
  <si>
    <t>BELKYS YSABEL DE OLEO</t>
  </si>
  <si>
    <t>JULIO ANTONIO FELIZ MORETA</t>
  </si>
  <si>
    <t>YENNY IVELISSE PEREZ</t>
  </si>
  <si>
    <t>AUXILIAR ADMINISTRATIVO</t>
  </si>
  <si>
    <t>EMELYN ALTAGRACIA OROZCO</t>
  </si>
  <si>
    <t>00120218</t>
  </si>
  <si>
    <t>ANALISTA</t>
  </si>
  <si>
    <t>DIRECCION GENERAL DE CONTRATACIONES PÚBLIC AS</t>
  </si>
  <si>
    <t xml:space="preserve">COMPENSACIÓN DE MILITARES </t>
  </si>
  <si>
    <t>Nombre y apellido</t>
  </si>
  <si>
    <t>Cantidad</t>
  </si>
  <si>
    <t>Compensación a Militares</t>
  </si>
  <si>
    <t>Rango</t>
  </si>
  <si>
    <t>RD$25.000,00</t>
  </si>
  <si>
    <t>VICTOR ALEXIS RAMOS TAVERAS</t>
  </si>
  <si>
    <t>RD$8.000,00</t>
  </si>
  <si>
    <t>CAPITAN  F.A.D</t>
  </si>
  <si>
    <t>ALFREDO EMILIO LIRIANO MENDOZA</t>
  </si>
  <si>
    <t>RD$4.500,00</t>
  </si>
  <si>
    <t>SARGENTO M.D.G.</t>
  </si>
  <si>
    <t>RD$9.000,00</t>
  </si>
  <si>
    <t>RD$5.000,00</t>
  </si>
  <si>
    <t>SARGENTO F.A.D</t>
  </si>
  <si>
    <t>ALEJANDRO TORREZ  RODRIGUEZ</t>
  </si>
  <si>
    <t>RD$71.500,00</t>
  </si>
  <si>
    <t xml:space="preserve">NOTA: </t>
  </si>
  <si>
    <t>(1) Comenzo sus labores en  la DIGEIG el dia 01/01/2013</t>
  </si>
  <si>
    <t>en sustitucion del sargento Luis Molina Roa.</t>
  </si>
  <si>
    <t>EMPLEADOS POR CONTRATOS:</t>
  </si>
  <si>
    <t>00000042</t>
  </si>
  <si>
    <t xml:space="preserve">LIGIA DAMARIS DEL ORBE GUERRA </t>
  </si>
  <si>
    <t xml:space="preserve">Consultora Legal </t>
  </si>
  <si>
    <t>0.00</t>
  </si>
  <si>
    <t>574.00</t>
  </si>
  <si>
    <t>00000046</t>
  </si>
  <si>
    <t xml:space="preserve">THANYA DEL ROSARIO GOMEZ SANTOS </t>
  </si>
  <si>
    <t>ENC.OFIC.DGCP.SEDE STGO.</t>
  </si>
  <si>
    <t>2,057.71</t>
  </si>
  <si>
    <t>1,435.00</t>
  </si>
  <si>
    <t>1,520.00</t>
  </si>
  <si>
    <t>00000063</t>
  </si>
  <si>
    <t xml:space="preserve">JOHN ALLEN PICHARDO ROQUE </t>
  </si>
  <si>
    <t xml:space="preserve">AUXILIAR DE LA DIRECCION GENERAL </t>
  </si>
  <si>
    <t>717.5</t>
  </si>
  <si>
    <t>760.00</t>
  </si>
  <si>
    <t>843.39</t>
  </si>
  <si>
    <t>00105208</t>
  </si>
  <si>
    <t xml:space="preserve">FRANCIA TERESA JAVIER ALCANTARA </t>
  </si>
  <si>
    <t>ASISTENTE DEL SUB-DIRECTOR</t>
  </si>
  <si>
    <t>2,682.67</t>
  </si>
  <si>
    <t>1,578.50</t>
  </si>
  <si>
    <t>1,672.00</t>
  </si>
  <si>
    <t>00105209</t>
  </si>
  <si>
    <t>WANDNERYS FUERTES BENCOSME</t>
  </si>
  <si>
    <t xml:space="preserve">ASISTENTE DEL DIRECTOR </t>
  </si>
  <si>
    <t>4,733.14</t>
  </si>
  <si>
    <t>1,865.50</t>
  </si>
  <si>
    <t>1,976.00</t>
  </si>
  <si>
    <t>3,127.84</t>
  </si>
  <si>
    <t>00105211</t>
  </si>
  <si>
    <t>RAMON NUÑEZ</t>
  </si>
  <si>
    <t>CHOFER</t>
  </si>
  <si>
    <t>694.54</t>
  </si>
  <si>
    <t>735.68</t>
  </si>
  <si>
    <t>001105213</t>
  </si>
  <si>
    <t xml:space="preserve">RUBEN MEJIA </t>
  </si>
  <si>
    <t xml:space="preserve">CHOFER </t>
  </si>
  <si>
    <t>00105216</t>
  </si>
  <si>
    <t>MARIELA ESTEFANY DIAZ RODRIGUEZ</t>
  </si>
  <si>
    <t>1,004.50</t>
  </si>
  <si>
    <t>1,064.00</t>
  </si>
  <si>
    <t>00105223</t>
  </si>
  <si>
    <t>VICTOR MANUEL SUSANA DE OLEO</t>
  </si>
  <si>
    <t>631.40</t>
  </si>
  <si>
    <t>668.80</t>
  </si>
  <si>
    <t>00105227</t>
  </si>
  <si>
    <t xml:space="preserve">ISABEL NOVA YNOA </t>
  </si>
  <si>
    <t xml:space="preserve">ANALISTA DE PROYECTOS </t>
  </si>
  <si>
    <t>12,655.38</t>
  </si>
  <si>
    <t>2,870.00</t>
  </si>
  <si>
    <t>2,628.08</t>
  </si>
  <si>
    <t xml:space="preserve">ANALISTA LEGAL </t>
  </si>
  <si>
    <t>00105231</t>
  </si>
  <si>
    <t>MARCOS ARSENIO SEVERINO GOMEZ</t>
  </si>
  <si>
    <t xml:space="preserve">CONSULTOR JURIDICO </t>
  </si>
  <si>
    <t>7,847.90</t>
  </si>
  <si>
    <t>2,296.00</t>
  </si>
  <si>
    <t>2,432.00</t>
  </si>
  <si>
    <t>00105256</t>
  </si>
  <si>
    <t xml:space="preserve">LUCY ARRAYA DE ARRAYA </t>
  </si>
  <si>
    <t xml:space="preserve">COOPERADORA INTERNACIONAL </t>
  </si>
  <si>
    <t>9,024.03</t>
  </si>
  <si>
    <t>2,439.50</t>
  </si>
  <si>
    <t>2,584.00</t>
  </si>
  <si>
    <t>00105260</t>
  </si>
  <si>
    <t>JOEL ARTURO DE MOYA SANTELISES</t>
  </si>
  <si>
    <t>INGENIERO</t>
  </si>
  <si>
    <t>00105262</t>
  </si>
  <si>
    <t>FRANCISCO VASQUEZ CONCEPCION</t>
  </si>
  <si>
    <t xml:space="preserve">ANALISTA </t>
  </si>
  <si>
    <t>00105267</t>
  </si>
  <si>
    <t>KATHERINE HERRERA BONIFACIO</t>
  </si>
  <si>
    <t xml:space="preserve">SECRETARIA/ RECEPCIONISTA </t>
  </si>
  <si>
    <t>434.66</t>
  </si>
  <si>
    <t>1,104.95</t>
  </si>
  <si>
    <t>1,170.40</t>
  </si>
  <si>
    <t>00105269</t>
  </si>
  <si>
    <t xml:space="preserve">JORGE ABRAHAM RODRIGUEZ REYNOSO </t>
  </si>
  <si>
    <t>00105271</t>
  </si>
  <si>
    <t xml:space="preserve">WILMAN GUARIONEX DIAZ VILORIO </t>
  </si>
  <si>
    <t xml:space="preserve">ASISTENTE DE MONITOREO </t>
  </si>
  <si>
    <t>646.36</t>
  </si>
  <si>
    <t>1,148.00</t>
  </si>
  <si>
    <t>1,216.00</t>
  </si>
  <si>
    <t>00105277</t>
  </si>
  <si>
    <t>JENIFFER COLETTE MCKENZIE</t>
  </si>
  <si>
    <t xml:space="preserve">CONSULTORA DE PROGRAMACION Y PROYECTO </t>
  </si>
  <si>
    <t>2,851.34</t>
  </si>
  <si>
    <t>00105279</t>
  </si>
  <si>
    <t>630.00</t>
  </si>
  <si>
    <t>00105281</t>
  </si>
  <si>
    <t xml:space="preserve">DAVID RICARDO PIMENTEL </t>
  </si>
  <si>
    <t xml:space="preserve">ASESOR TECNICO </t>
  </si>
  <si>
    <t>17,511.88</t>
  </si>
  <si>
    <t>3,444.00</t>
  </si>
  <si>
    <t>00105283</t>
  </si>
  <si>
    <t>YAHAIRA MASSIEL DIAZ GREEN</t>
  </si>
  <si>
    <t>947.10</t>
  </si>
  <si>
    <t>1,003.20</t>
  </si>
  <si>
    <t>00105289</t>
  </si>
  <si>
    <t xml:space="preserve">WILDA INMACULADA CASTILLO DEL ORBE </t>
  </si>
  <si>
    <t xml:space="preserve">ASISTENTE DIRECCION GENERAL </t>
  </si>
  <si>
    <t>5,674.04</t>
  </si>
  <si>
    <t>2,009.00</t>
  </si>
  <si>
    <t>2,128.00</t>
  </si>
  <si>
    <t>00105297</t>
  </si>
  <si>
    <t xml:space="preserve">ALEXIS MARTIN BAUTISTA LEDESMA </t>
  </si>
  <si>
    <t xml:space="preserve">ELECTRICISTA </t>
  </si>
  <si>
    <t>615.62</t>
  </si>
  <si>
    <t>652.08</t>
  </si>
  <si>
    <t>00105313</t>
  </si>
  <si>
    <t>LUZ MERCEDES CEPEDES</t>
  </si>
  <si>
    <t>CONSERJE</t>
  </si>
  <si>
    <t>290.44</t>
  </si>
  <si>
    <t>307.65</t>
  </si>
  <si>
    <t xml:space="preserve">CONSERJE </t>
  </si>
  <si>
    <t>00165187</t>
  </si>
  <si>
    <t xml:space="preserve">JULIA ESTHER TAVAREZ TINEO </t>
  </si>
  <si>
    <t xml:space="preserve">RELACIONADOR PUBLICO </t>
  </si>
  <si>
    <t>2,513.99</t>
  </si>
  <si>
    <t>00165188</t>
  </si>
  <si>
    <t xml:space="preserve">FERNANDO ELPIDIO QUIROZ MORA </t>
  </si>
  <si>
    <t>ENC.DIVISION COMUNICACIONES</t>
  </si>
  <si>
    <t>00165194</t>
  </si>
  <si>
    <t xml:space="preserve">RICHARD MANUEL QUIÑONEZ NOYOLA </t>
  </si>
  <si>
    <t xml:space="preserve">PERIODISTA </t>
  </si>
  <si>
    <t>500.00</t>
  </si>
  <si>
    <t>00000048</t>
  </si>
  <si>
    <t xml:space="preserve">JEAN CARLOS DE JESUS CASTILLO </t>
  </si>
  <si>
    <t xml:space="preserve">SOPORTE TECNICO </t>
  </si>
  <si>
    <t>429.35</t>
  </si>
  <si>
    <t>454.78</t>
  </si>
  <si>
    <t>00045192</t>
  </si>
  <si>
    <t xml:space="preserve">JUAN ANDRES ESCOLFULLER CASTILLO </t>
  </si>
  <si>
    <t xml:space="preserve">ANALISTA SISTEMA INFORMATIVO </t>
  </si>
  <si>
    <t>3,886.33</t>
  </si>
  <si>
    <t>1,736.35</t>
  </si>
  <si>
    <t>1,839.20</t>
  </si>
  <si>
    <t>00045200</t>
  </si>
  <si>
    <t xml:space="preserve">JORGE OMAR DIAZ MONTAS </t>
  </si>
  <si>
    <t>568.26</t>
  </si>
  <si>
    <t>601.92</t>
  </si>
  <si>
    <t>00045202</t>
  </si>
  <si>
    <t xml:space="preserve">MARCIO ENMANUEL BAEZ CASTILLO </t>
  </si>
  <si>
    <t>00045204</t>
  </si>
  <si>
    <t xml:space="preserve">WEB MASTER </t>
  </si>
  <si>
    <t>00105224</t>
  </si>
  <si>
    <t xml:space="preserve">LUCRECIA RAMIREZ BAUTISTA </t>
  </si>
  <si>
    <t xml:space="preserve">ENCARGADA FINANCIERA </t>
  </si>
  <si>
    <t>00120205</t>
  </si>
  <si>
    <t xml:space="preserve">MERLY LEONID MEJIA FAMILIA </t>
  </si>
  <si>
    <t>AUXILIAR</t>
  </si>
  <si>
    <t>00120213</t>
  </si>
  <si>
    <t xml:space="preserve">MARIA DEL CARMEN BRITO DE LEON </t>
  </si>
  <si>
    <t xml:space="preserve">ARCHIVISTA </t>
  </si>
  <si>
    <t>473.55</t>
  </si>
  <si>
    <t>501.60</t>
  </si>
  <si>
    <t>00120215</t>
  </si>
  <si>
    <t>LUIS ENRIQUE MENDIETA RAMIREZ</t>
  </si>
  <si>
    <t>00000187</t>
  </si>
  <si>
    <t xml:space="preserve">MIGUELINA VASQUEZ GARCIA </t>
  </si>
  <si>
    <t>00135198</t>
  </si>
  <si>
    <t>IVELISES DE LA CRUZ GENERES</t>
  </si>
  <si>
    <t>00135199</t>
  </si>
  <si>
    <t xml:space="preserve">JUAN FRANCISCO CORDEO PAYAN </t>
  </si>
  <si>
    <t>717.50</t>
  </si>
  <si>
    <t>00135201</t>
  </si>
  <si>
    <t xml:space="preserve">PAULINO PEREZ VIZCAINO </t>
  </si>
  <si>
    <t>00105228</t>
  </si>
  <si>
    <t xml:space="preserve">PATRICIA MERCEDES DEL CASTILLO </t>
  </si>
  <si>
    <t xml:space="preserve">ENC. CALIDAD Y PLANIFICACION </t>
  </si>
  <si>
    <t>15,083.63</t>
  </si>
  <si>
    <t>3,157.00</t>
  </si>
  <si>
    <t>00150188</t>
  </si>
  <si>
    <t xml:space="preserve">NANCY MARIA ARIAS PEREZ </t>
  </si>
  <si>
    <t>00030188</t>
  </si>
  <si>
    <t>ROCIO DEL ALBA CONTRERAS LESCAILLE</t>
  </si>
  <si>
    <t xml:space="preserve">ANALISTA DE RECURSOS HUMANOS </t>
  </si>
  <si>
    <t>1,500.00</t>
  </si>
  <si>
    <t>00030189</t>
  </si>
  <si>
    <t xml:space="preserve">WALQUIDIA MAGDALENA CANO MATEO </t>
  </si>
  <si>
    <t>00030190</t>
  </si>
  <si>
    <t xml:space="preserve">PAMELA SCARLET VALDEZ ANGELES </t>
  </si>
  <si>
    <t xml:space="preserve">AUXILIAR DE RECURSOS HUMANOS </t>
  </si>
  <si>
    <t>287.00</t>
  </si>
  <si>
    <t>304.00</t>
  </si>
  <si>
    <t>00105222</t>
  </si>
  <si>
    <t>IVELISSE VALENTINA CEPEDA ROGRIGUEZ</t>
  </si>
  <si>
    <t xml:space="preserve">ENC. RECURSOS HUMANOS </t>
  </si>
  <si>
    <t>00000002</t>
  </si>
  <si>
    <t xml:space="preserve">ELVYS MHARCELL GRULLON RUIZ </t>
  </si>
  <si>
    <t>00090198</t>
  </si>
  <si>
    <t>DAVID ALEXANDER APONTE GILBERT</t>
  </si>
  <si>
    <t>00090199</t>
  </si>
  <si>
    <t xml:space="preserve">SAHIRA ALTAGRACIA MANZANO MEDRANO </t>
  </si>
  <si>
    <t>00090201</t>
  </si>
  <si>
    <t xml:space="preserve">ROSA ESMERIS MESA RODRIGUEZ </t>
  </si>
  <si>
    <t>PARALEGAL</t>
  </si>
  <si>
    <t>1,352.04</t>
  </si>
  <si>
    <t>1,291.50</t>
  </si>
  <si>
    <t>1,368.00</t>
  </si>
  <si>
    <t>00090203</t>
  </si>
  <si>
    <t xml:space="preserve">MARIA ALEJANDRA SCHEKER LORA </t>
  </si>
  <si>
    <t>00090205</t>
  </si>
  <si>
    <t xml:space="preserve">KATHERINE JOHANNA GUTIERREZ FIGUEROA </t>
  </si>
  <si>
    <t xml:space="preserve">PARALEGAL </t>
  </si>
  <si>
    <t>00090206</t>
  </si>
  <si>
    <t xml:space="preserve">JESUS HERIBERTO HERNANDEZ GOMEZ </t>
  </si>
  <si>
    <t>00105218</t>
  </si>
  <si>
    <t>WILKADY DUME BAEZ</t>
  </si>
  <si>
    <t xml:space="preserve">ANALISTA FINANCIERA </t>
  </si>
  <si>
    <t>00105229</t>
  </si>
  <si>
    <t>CESAR AUGUSTO CORNIELLE</t>
  </si>
  <si>
    <t>ANALISTA ECONOMICO</t>
  </si>
  <si>
    <t>1,000.00</t>
  </si>
  <si>
    <t>00180188</t>
  </si>
  <si>
    <t xml:space="preserve">ARACELIS MARIA RODRIGUEZ BATISTA </t>
  </si>
  <si>
    <t>00180189</t>
  </si>
  <si>
    <t xml:space="preserve">LUZ DEL ALBA MOREL BATISTA </t>
  </si>
  <si>
    <t>00075195</t>
  </si>
  <si>
    <t xml:space="preserve">NIDIA KATERINA UBIERA REYES </t>
  </si>
  <si>
    <t>00075199</t>
  </si>
  <si>
    <t xml:space="preserve">WILSON MANUEL ACOSTA HERNANDEZ </t>
  </si>
  <si>
    <t>1,210.90</t>
  </si>
  <si>
    <t>1,262.80</t>
  </si>
  <si>
    <t>1,337.60</t>
  </si>
  <si>
    <t>00105219</t>
  </si>
  <si>
    <t xml:space="preserve">KELMAN OTONIEL SUAREZ RODRIGUEZ </t>
  </si>
  <si>
    <t>TECNICO</t>
  </si>
  <si>
    <t>00105220</t>
  </si>
  <si>
    <t xml:space="preserve">ARGELIS RAFAEL OLIVERO ROSADO </t>
  </si>
  <si>
    <t xml:space="preserve">TECNICO </t>
  </si>
  <si>
    <t>TOTAL GENERAL CONTRATADOS</t>
  </si>
  <si>
    <t>ROSAURA F. DE LOURDES PANTALEON</t>
  </si>
  <si>
    <t>00000179</t>
  </si>
  <si>
    <t>JAVIER VASQUEZ</t>
  </si>
  <si>
    <t>TECNICO EN ARCHIVO Y CORRESPONDENCIA</t>
  </si>
  <si>
    <t>00000185</t>
  </si>
  <si>
    <t>ERICKSON JAVIER GRULLON VELEZ</t>
  </si>
  <si>
    <t xml:space="preserve">AUXILIAR DE ARCHIVO </t>
  </si>
  <si>
    <t>ANGELA YUDERCA MONTERO</t>
  </si>
  <si>
    <t>00000136</t>
  </si>
  <si>
    <t xml:space="preserve">00000151 </t>
  </si>
  <si>
    <t>CARMEN LIDIA BRYAN CARRION</t>
  </si>
  <si>
    <t>MAYORDOMO</t>
  </si>
  <si>
    <t>00000160</t>
  </si>
  <si>
    <t>MARTHA IRIS FERNANDEZ</t>
  </si>
  <si>
    <t>Total de Descuentos</t>
  </si>
  <si>
    <t>00000161</t>
  </si>
  <si>
    <t>00000177</t>
  </si>
  <si>
    <t>00000158</t>
  </si>
  <si>
    <t>00000184</t>
  </si>
  <si>
    <t>00000056</t>
  </si>
  <si>
    <t>00000153</t>
  </si>
  <si>
    <t>00000169</t>
  </si>
  <si>
    <t>00000170</t>
  </si>
  <si>
    <t>00000166</t>
  </si>
  <si>
    <t>00000174</t>
  </si>
  <si>
    <t>00030191</t>
  </si>
  <si>
    <t>00180187</t>
  </si>
  <si>
    <t>00000144</t>
  </si>
  <si>
    <t>00000146</t>
  </si>
  <si>
    <t>00075200</t>
  </si>
  <si>
    <t>00075201</t>
  </si>
  <si>
    <t>00000123</t>
  </si>
  <si>
    <t>00000168</t>
  </si>
  <si>
    <t>00060188</t>
  </si>
  <si>
    <t>00060189</t>
  </si>
  <si>
    <t>HILDA VARGAS SERRANO</t>
  </si>
  <si>
    <t>ERNESTINA CALDERON DOMINGUEZ</t>
  </si>
  <si>
    <t>GRINY SORIANO HERNANDEZ</t>
  </si>
  <si>
    <t>COORD. DE ASISTENCIA AL USUARIO</t>
  </si>
  <si>
    <t>ROSA EURIS RAMIREZ FELIZ DE CUELLO</t>
  </si>
  <si>
    <t>ALEIDA GEOMAR BATISTA VENTURA</t>
  </si>
  <si>
    <t>ENCARGADA DEPTO DE ASISTENCIA TECNICA</t>
  </si>
  <si>
    <t>EMMILENNYS JIMENEZ JIMENEZ</t>
  </si>
  <si>
    <t>EDUARDA FORTUNATO</t>
  </si>
  <si>
    <t>ANGEL PIMENTEL</t>
  </si>
  <si>
    <t>LUZ CELENIA PENA</t>
  </si>
  <si>
    <t>RUTH ESTHER ESCAÑO GRULLON</t>
  </si>
  <si>
    <t>MARIETI LOPEZ HERNANDEZ</t>
  </si>
  <si>
    <t>JOANNA CARAM IBARRA</t>
  </si>
  <si>
    <t>ENC. INFORMACION Y ESTADISTICA</t>
  </si>
  <si>
    <t xml:space="preserve">YARAIDA VOLQUEZ </t>
  </si>
  <si>
    <t>MELISSA CUEVAS</t>
  </si>
  <si>
    <t>NALDA YALINA LIZARDO ZORRILLA</t>
  </si>
  <si>
    <t>MERCEDES EUSEBIO</t>
  </si>
  <si>
    <t>RAYSA YASMINA GUZMAN</t>
  </si>
  <si>
    <t>CAROLYN VELEZ</t>
  </si>
  <si>
    <t>ALEJANDRINA SORIANO</t>
  </si>
  <si>
    <t>ANALISTA NOMINA</t>
  </si>
  <si>
    <t>ALLIET ORTEGA</t>
  </si>
  <si>
    <t>ENC. DEPTO. PLANIFICACION Y DESARROLLO</t>
  </si>
  <si>
    <t>GLENYS DEL PILAR SANTANA</t>
  </si>
  <si>
    <t>CORONEL</t>
  </si>
  <si>
    <t>FRANK BURGOS VARGAS</t>
  </si>
  <si>
    <t>SILVANA GALVEZ  RINCON</t>
  </si>
  <si>
    <t>CONSULTORA ESPECIALISTA</t>
  </si>
  <si>
    <t>MICHELLE A. PANIAGUA TEJERA</t>
  </si>
  <si>
    <t>SECRETARIA EJECUTIVA</t>
  </si>
  <si>
    <t>EDITH DAYANA PEREZ CATALINO</t>
  </si>
  <si>
    <t>ARQUITECTA</t>
  </si>
  <si>
    <t>MARIELA MARIA GARCIA ALMONTE</t>
  </si>
  <si>
    <t>ANA VIRGINIA LEONARDO</t>
  </si>
  <si>
    <t>ANALISTA DE COMPRAS</t>
  </si>
  <si>
    <t>FRANDI ANTIGUA DEL CARMEN</t>
  </si>
  <si>
    <t>RAFAEL MEDINA RAMON</t>
  </si>
  <si>
    <t>ANGUSTIA DE OLEO DE OLEO</t>
  </si>
  <si>
    <t>MICHEL CAROLINA ENCARNACION AMADOR</t>
  </si>
  <si>
    <t>DORCAS MARIA DE JESUS LOPEZ</t>
  </si>
  <si>
    <t>YASMIN VERONICA CERON CASTRO</t>
  </si>
  <si>
    <t>MARIA YOLANDA RAMIREZ JIMENEZ</t>
  </si>
  <si>
    <t>AUXILIAR RPE</t>
  </si>
  <si>
    <t>LUCIA VALDEZ PEREZ</t>
  </si>
  <si>
    <t>RAFAEL LEONEL RAMIREZ TAVERAS</t>
  </si>
  <si>
    <t>MAXIMILIANO ARAUJO CAMINERO</t>
  </si>
  <si>
    <t>SOPORTE TECNICO INFORMATICO</t>
  </si>
  <si>
    <t>STEFANY SEVERINO CUELLO</t>
  </si>
  <si>
    <t>JARODIS PEREZ MENDEZ</t>
  </si>
  <si>
    <t>ALBERTO MATEO PEREZ</t>
  </si>
  <si>
    <t>TOTAL GENERAL                       Compensación Militares</t>
  </si>
  <si>
    <t>CABO DEL E.N.</t>
  </si>
  <si>
    <t>RASO DE P. N.</t>
  </si>
  <si>
    <t>00105234</t>
  </si>
  <si>
    <t>00105204</t>
  </si>
  <si>
    <t>00105238</t>
  </si>
  <si>
    <t>00105295</t>
  </si>
  <si>
    <t>00120203</t>
  </si>
  <si>
    <t>001200211</t>
  </si>
  <si>
    <t>00135194</t>
  </si>
  <si>
    <t>00135197</t>
  </si>
  <si>
    <t>00030192</t>
  </si>
  <si>
    <t>00090196</t>
  </si>
  <si>
    <t>00090197</t>
  </si>
  <si>
    <t>00075187</t>
  </si>
  <si>
    <t>00075191</t>
  </si>
  <si>
    <t>00075193</t>
  </si>
  <si>
    <t>00000033</t>
  </si>
  <si>
    <t>OSCAR MARINI NAVARRO SEVERINO</t>
  </si>
  <si>
    <t>00105221</t>
  </si>
  <si>
    <t>ESPECIALISTA EN CALIDAD Y G.</t>
  </si>
  <si>
    <t xml:space="preserve">Total de </t>
  </si>
  <si>
    <t>Otros</t>
  </si>
  <si>
    <t>SECRETARIA-RECEPCIONISTA</t>
  </si>
  <si>
    <t>SANTO VALERIO AQUINO SORIANO</t>
  </si>
  <si>
    <t>2DO TENIENTE DEL E.N.</t>
  </si>
  <si>
    <t>JUAN CARLOS DE LA CRUZ RAMOS</t>
  </si>
  <si>
    <t>00105349</t>
  </si>
  <si>
    <t>MENSAJERO</t>
  </si>
  <si>
    <t>RUSBERT PEREZ</t>
  </si>
  <si>
    <t>FOTOGRAFO</t>
  </si>
  <si>
    <t>00165196</t>
  </si>
  <si>
    <t>JULIO ANTONIO ALCANTARA GALVAN</t>
  </si>
  <si>
    <t>CONTADOR</t>
  </si>
  <si>
    <t>00120227</t>
  </si>
  <si>
    <t>RAMON FRANCISCO SANTANA</t>
  </si>
  <si>
    <t>TECNICO EN COMPRAS</t>
  </si>
  <si>
    <t>00120228</t>
  </si>
  <si>
    <t>MOISES ELIAS TAVARES BICHARA</t>
  </si>
  <si>
    <t>00120229</t>
  </si>
  <si>
    <t>FRANCISCO ANT. DE LEON MARINE</t>
  </si>
  <si>
    <t>CLAUDIA ISABEL HIDALGO</t>
  </si>
  <si>
    <t>PAOLA LUCIA CUEVAS</t>
  </si>
  <si>
    <t>00105361</t>
  </si>
  <si>
    <t>00090207</t>
  </si>
  <si>
    <t>00090208</t>
  </si>
  <si>
    <t>ENC.DEPTO. POLITICAS, NORMAS Y P.</t>
  </si>
  <si>
    <t>PAGO SUELDOS JULIO 2014: EMPLEADOS  FIJOS Y DE CARRERA ADMINISTRTIVA</t>
  </si>
  <si>
    <t>FRANCISCO ANTONIO BUENO BEATO</t>
  </si>
  <si>
    <t>JOSE ANIBAL DE LOS REYES UREÑA</t>
  </si>
  <si>
    <t>00105369</t>
  </si>
  <si>
    <t>CARLOS ISAAC MARTINEZBATISTA</t>
  </si>
  <si>
    <t>SURELYS ENCARNACION PINEDA</t>
  </si>
  <si>
    <t>00075202</t>
  </si>
  <si>
    <t>PAGO SUELDOS JULIO 2014: EMPLEADOS  CONTRATADOS</t>
  </si>
  <si>
    <t xml:space="preserve">TENIENTE DE FRAGATA </t>
  </si>
  <si>
    <t>YULYS GARCIA GARCIA</t>
  </si>
  <si>
    <t>RASO E.N</t>
  </si>
  <si>
    <t>PROCESADA AL DIA 01 /08/2014</t>
  </si>
  <si>
    <t>ELENNY NAIROBY LARA RIVERA</t>
  </si>
  <si>
    <t>JUANA HIDALGO TATIS</t>
  </si>
  <si>
    <t>00105383</t>
  </si>
  <si>
    <t>00105387</t>
  </si>
  <si>
    <t>RAFAEL ALEJANDRO DIAZ PEREYRA</t>
  </si>
  <si>
    <t>DOMINGO MAIRENY SOLIS GOMEZ</t>
  </si>
  <si>
    <t>RECEPCIONISTA</t>
  </si>
  <si>
    <t>AUXILIAR DE CAPACITACION</t>
  </si>
  <si>
    <t>CAMAROGRAFO</t>
  </si>
  <si>
    <t>PINTOR</t>
  </si>
  <si>
    <t>WILGER DE JESUS ROQUE</t>
  </si>
  <si>
    <t xml:space="preserve">CATALOGADOR DE BIENES Y SERVICIOS </t>
  </si>
  <si>
    <t>ABEL BOLIVAR RONDON LOPEZ</t>
  </si>
  <si>
    <t>IRVING RAMON BATISTA ENCARNACION</t>
  </si>
  <si>
    <t>00105391</t>
  </si>
  <si>
    <t>00105393</t>
  </si>
  <si>
    <t>00165197</t>
  </si>
  <si>
    <t>ADM. REDES SOCIALES</t>
  </si>
  <si>
    <t>00135204</t>
  </si>
  <si>
    <t>00180191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</si>
</sst>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RD$&quot;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0"/>
      <name val="Arial"/>
    </font>
    <font>
      <sz val="15"/>
      <name val="Edwardian Script ITC"/>
      <family val="4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3"/>
      <color theme="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160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6" fillId="2" borderId="6" xfId="1" applyFont="1" applyFill="1" applyBorder="1" applyAlignment="1">
      <alignment horizontal="center" vertical="center"/>
    </xf>
    <xf numFmtId="4" fontId="8" fillId="0" borderId="0" xfId="1" applyNumberFormat="1" applyFont="1" applyAlignment="1">
      <alignment vertical="center"/>
    </xf>
    <xf numFmtId="0" fontId="8" fillId="0" borderId="0" xfId="1" applyFont="1" applyFill="1" applyAlignment="1">
      <alignment vertical="center"/>
    </xf>
    <xf numFmtId="4" fontId="4" fillId="2" borderId="10" xfId="1" applyNumberFormat="1" applyFont="1" applyFill="1" applyBorder="1" applyAlignment="1">
      <alignment horizontal="right" vertical="center"/>
    </xf>
    <xf numFmtId="0" fontId="9" fillId="0" borderId="0" xfId="1" applyFont="1" applyAlignment="1">
      <alignment horizontal="left" vertical="center" wrapText="1"/>
    </xf>
    <xf numFmtId="0" fontId="4" fillId="2" borderId="4" xfId="1" applyFont="1" applyFill="1" applyBorder="1" applyAlignment="1">
      <alignment vertical="center"/>
    </xf>
    <xf numFmtId="0" fontId="4" fillId="2" borderId="5" xfId="1" applyFont="1" applyFill="1" applyBorder="1" applyAlignment="1">
      <alignment horizontal="center" vertical="center"/>
    </xf>
    <xf numFmtId="4" fontId="4" fillId="2" borderId="12" xfId="1" applyNumberFormat="1" applyFont="1" applyFill="1" applyBorder="1" applyAlignment="1">
      <alignment horizontal="center" vertical="center"/>
    </xf>
    <xf numFmtId="4" fontId="4" fillId="2" borderId="12" xfId="1" applyNumberFormat="1" applyFont="1" applyFill="1" applyBorder="1" applyAlignment="1">
      <alignment horizontal="right" vertical="center"/>
    </xf>
    <xf numFmtId="4" fontId="4" fillId="2" borderId="22" xfId="1" applyNumberFormat="1" applyFont="1" applyFill="1" applyBorder="1" applyAlignment="1">
      <alignment horizontal="right" vertical="center"/>
    </xf>
    <xf numFmtId="4" fontId="4" fillId="2" borderId="8" xfId="1" applyNumberFormat="1" applyFont="1" applyFill="1" applyBorder="1" applyAlignment="1">
      <alignment horizontal="right" vertical="center"/>
    </xf>
    <xf numFmtId="4" fontId="4" fillId="2" borderId="23" xfId="1" applyNumberFormat="1" applyFont="1" applyFill="1" applyBorder="1" applyAlignment="1">
      <alignment horizontal="right" vertical="center"/>
    </xf>
    <xf numFmtId="4" fontId="4" fillId="2" borderId="11" xfId="1" applyNumberFormat="1" applyFont="1" applyFill="1" applyBorder="1" applyAlignment="1">
      <alignment horizontal="right" vertical="center"/>
    </xf>
    <xf numFmtId="0" fontId="4" fillId="2" borderId="6" xfId="1" applyFont="1" applyFill="1" applyBorder="1" applyAlignment="1">
      <alignment vertical="center"/>
    </xf>
    <xf numFmtId="4" fontId="4" fillId="2" borderId="2" xfId="1" applyNumberFormat="1" applyFont="1" applyFill="1" applyBorder="1" applyAlignment="1">
      <alignment horizontal="right" vertical="center"/>
    </xf>
    <xf numFmtId="4" fontId="4" fillId="2" borderId="14" xfId="1" applyNumberFormat="1" applyFont="1" applyFill="1" applyBorder="1" applyAlignment="1">
      <alignment horizontal="right" vertical="center"/>
    </xf>
    <xf numFmtId="4" fontId="4" fillId="2" borderId="15" xfId="1" applyNumberFormat="1" applyFont="1" applyFill="1" applyBorder="1" applyAlignment="1">
      <alignment horizontal="right" vertical="center"/>
    </xf>
    <xf numFmtId="4" fontId="4" fillId="3" borderId="1" xfId="1" applyNumberFormat="1" applyFont="1" applyFill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right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left" vertical="center"/>
    </xf>
    <xf numFmtId="164" fontId="4" fillId="3" borderId="1" xfId="1" applyNumberFormat="1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vertical="center"/>
    </xf>
    <xf numFmtId="0" fontId="4" fillId="2" borderId="2" xfId="1" applyFont="1" applyFill="1" applyBorder="1" applyAlignment="1">
      <alignment horizontal="left" vertical="center"/>
    </xf>
    <xf numFmtId="0" fontId="4" fillId="2" borderId="25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4" fontId="4" fillId="2" borderId="24" xfId="1" applyNumberFormat="1" applyFont="1" applyFill="1" applyBorder="1" applyAlignment="1">
      <alignment horizontal="right"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2" fillId="0" borderId="0" xfId="1" applyFont="1" applyAlignment="1"/>
    <xf numFmtId="0" fontId="12" fillId="0" borderId="0" xfId="1" applyFont="1" applyAlignment="1">
      <alignment horizontal="center"/>
    </xf>
    <xf numFmtId="0" fontId="10" fillId="0" borderId="0" xfId="2"/>
    <xf numFmtId="0" fontId="14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3" fillId="2" borderId="30" xfId="2" applyFont="1" applyFill="1" applyBorder="1" applyAlignment="1">
      <alignment vertical="center"/>
    </xf>
    <xf numFmtId="4" fontId="3" fillId="2" borderId="31" xfId="2" applyNumberFormat="1" applyFont="1" applyFill="1" applyBorder="1" applyAlignment="1">
      <alignment vertical="center"/>
    </xf>
    <xf numFmtId="0" fontId="14" fillId="0" borderId="32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3" fillId="0" borderId="16" xfId="2" applyFont="1" applyBorder="1" applyAlignment="1">
      <alignment vertical="center" wrapText="1"/>
    </xf>
    <xf numFmtId="4" fontId="15" fillId="0" borderId="33" xfId="2" applyNumberFormat="1" applyFont="1" applyBorder="1" applyAlignment="1">
      <alignment vertical="center"/>
    </xf>
    <xf numFmtId="0" fontId="14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4" fillId="0" borderId="24" xfId="2" applyFont="1" applyBorder="1" applyAlignment="1">
      <alignment vertical="center" wrapText="1"/>
    </xf>
    <xf numFmtId="4" fontId="15" fillId="0" borderId="7" xfId="2" applyNumberFormat="1" applyFont="1" applyBorder="1" applyAlignment="1">
      <alignment horizontal="right" vertical="center"/>
    </xf>
    <xf numFmtId="0" fontId="14" fillId="0" borderId="34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6" fillId="0" borderId="35" xfId="2" applyFont="1" applyBorder="1" applyAlignment="1">
      <alignment vertical="center" wrapText="1"/>
    </xf>
    <xf numFmtId="4" fontId="15" fillId="0" borderId="36" xfId="2" applyNumberFormat="1" applyFont="1" applyBorder="1" applyAlignment="1">
      <alignment horizontal="right" vertical="center"/>
    </xf>
    <xf numFmtId="0" fontId="6" fillId="0" borderId="37" xfId="2" applyFont="1" applyBorder="1" applyAlignment="1">
      <alignment horizontal="center" vertical="center"/>
    </xf>
    <xf numFmtId="0" fontId="14" fillId="2" borderId="28" xfId="2" applyFont="1" applyFill="1" applyBorder="1" applyAlignment="1">
      <alignment vertical="center"/>
    </xf>
    <xf numFmtId="0" fontId="6" fillId="2" borderId="28" xfId="2" applyFont="1" applyFill="1" applyBorder="1" applyAlignment="1">
      <alignment vertical="center"/>
    </xf>
    <xf numFmtId="0" fontId="15" fillId="2" borderId="30" xfId="2" applyFont="1" applyFill="1" applyBorder="1" applyAlignment="1">
      <alignment vertical="center" wrapText="1"/>
    </xf>
    <xf numFmtId="4" fontId="3" fillId="2" borderId="33" xfId="2" applyNumberFormat="1" applyFont="1" applyFill="1" applyBorder="1" applyAlignment="1">
      <alignment horizontal="right" vertical="center"/>
    </xf>
    <xf numFmtId="0" fontId="1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49" fontId="4" fillId="3" borderId="1" xfId="1" applyNumberFormat="1" applyFont="1" applyFill="1" applyBorder="1" applyAlignment="1">
      <alignment horizontal="left" vertical="center"/>
    </xf>
    <xf numFmtId="4" fontId="4" fillId="3" borderId="1" xfId="1" applyNumberFormat="1" applyFont="1" applyFill="1" applyBorder="1" applyAlignment="1">
      <alignment horizontal="left" vertical="center"/>
    </xf>
    <xf numFmtId="49" fontId="16" fillId="0" borderId="1" xfId="0" applyNumberFormat="1" applyFont="1" applyBorder="1" applyAlignment="1">
      <alignment horizontal="left"/>
    </xf>
    <xf numFmtId="49" fontId="4" fillId="3" borderId="1" xfId="1" applyNumberFormat="1" applyFont="1" applyFill="1" applyBorder="1" applyAlignment="1">
      <alignment vertical="center"/>
    </xf>
    <xf numFmtId="49" fontId="4" fillId="3" borderId="36" xfId="1" applyNumberFormat="1" applyFont="1" applyFill="1" applyBorder="1" applyAlignment="1">
      <alignment horizontal="left" vertical="center"/>
    </xf>
    <xf numFmtId="0" fontId="0" fillId="4" borderId="27" xfId="0" applyFill="1" applyBorder="1" applyAlignment="1"/>
    <xf numFmtId="0" fontId="0" fillId="4" borderId="24" xfId="0" applyFill="1" applyBorder="1" applyAlignment="1"/>
    <xf numFmtId="0" fontId="0" fillId="0" borderId="1" xfId="0" applyBorder="1"/>
    <xf numFmtId="4" fontId="4" fillId="2" borderId="0" xfId="1" applyNumberFormat="1" applyFont="1" applyFill="1" applyBorder="1" applyAlignment="1">
      <alignment horizontal="right" vertical="center"/>
    </xf>
    <xf numFmtId="49" fontId="4" fillId="3" borderId="8" xfId="1" applyNumberFormat="1" applyFont="1" applyFill="1" applyBorder="1" applyAlignment="1">
      <alignment vertical="center"/>
    </xf>
    <xf numFmtId="0" fontId="4" fillId="2" borderId="38" xfId="1" applyFont="1" applyFill="1" applyBorder="1" applyAlignment="1">
      <alignment vertical="center"/>
    </xf>
    <xf numFmtId="0" fontId="4" fillId="2" borderId="19" xfId="1" applyFont="1" applyFill="1" applyBorder="1" applyAlignment="1">
      <alignment vertical="center"/>
    </xf>
    <xf numFmtId="4" fontId="4" fillId="2" borderId="7" xfId="1" applyNumberFormat="1" applyFont="1" applyFill="1" applyBorder="1" applyAlignment="1">
      <alignment horizontal="right" vertical="center"/>
    </xf>
    <xf numFmtId="0" fontId="17" fillId="0" borderId="1" xfId="0" applyFont="1" applyBorder="1"/>
    <xf numFmtId="0" fontId="4" fillId="2" borderId="2" xfId="1" applyFont="1" applyFill="1" applyBorder="1" applyAlignment="1">
      <alignment horizontal="center" vertical="center" wrapText="1"/>
    </xf>
    <xf numFmtId="4" fontId="4" fillId="3" borderId="8" xfId="1" applyNumberFormat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vertical="center" wrapText="1"/>
    </xf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0" fillId="0" borderId="0" xfId="0" applyFill="1"/>
    <xf numFmtId="0" fontId="4" fillId="4" borderId="6" xfId="1" applyFont="1" applyFill="1" applyBorder="1" applyAlignment="1">
      <alignment vertical="center"/>
    </xf>
    <xf numFmtId="0" fontId="4" fillId="4" borderId="18" xfId="1" applyFont="1" applyFill="1" applyBorder="1" applyAlignment="1">
      <alignment horizontal="left" vertical="center"/>
    </xf>
    <xf numFmtId="0" fontId="6" fillId="3" borderId="24" xfId="2" applyFont="1" applyFill="1" applyBorder="1" applyAlignment="1">
      <alignment vertical="center" wrapText="1"/>
    </xf>
    <xf numFmtId="0" fontId="6" fillId="3" borderId="11" xfId="2" applyFont="1" applyFill="1" applyBorder="1" applyAlignment="1">
      <alignment vertical="center"/>
    </xf>
    <xf numFmtId="0" fontId="6" fillId="3" borderId="35" xfId="2" applyFont="1" applyFill="1" applyBorder="1" applyAlignment="1">
      <alignment vertical="center" wrapText="1"/>
    </xf>
    <xf numFmtId="0" fontId="6" fillId="3" borderId="35" xfId="2" applyFont="1" applyFill="1" applyBorder="1" applyAlignment="1">
      <alignment vertical="center"/>
    </xf>
    <xf numFmtId="0" fontId="6" fillId="3" borderId="24" xfId="2" applyFont="1" applyFill="1" applyBorder="1" applyAlignment="1">
      <alignment vertical="center"/>
    </xf>
    <xf numFmtId="4" fontId="4" fillId="4" borderId="12" xfId="1" applyNumberFormat="1" applyFont="1" applyFill="1" applyBorder="1" applyAlignment="1">
      <alignment horizontal="center" vertical="center"/>
    </xf>
    <xf numFmtId="2" fontId="4" fillId="3" borderId="1" xfId="1" applyNumberFormat="1" applyFont="1" applyFill="1" applyBorder="1" applyAlignment="1">
      <alignment horizontal="right" vertical="center"/>
    </xf>
    <xf numFmtId="2" fontId="4" fillId="3" borderId="8" xfId="1" applyNumberFormat="1" applyFont="1" applyFill="1" applyBorder="1" applyAlignment="1">
      <alignment horizontal="right" vertical="center"/>
    </xf>
    <xf numFmtId="0" fontId="4" fillId="2" borderId="40" xfId="1" applyFont="1" applyFill="1" applyBorder="1" applyAlignment="1">
      <alignment vertical="center" wrapText="1"/>
    </xf>
    <xf numFmtId="0" fontId="4" fillId="2" borderId="41" xfId="1" applyFont="1" applyFill="1" applyBorder="1" applyAlignment="1">
      <alignment horizontal="center" vertical="center" wrapText="1"/>
    </xf>
    <xf numFmtId="0" fontId="4" fillId="2" borderId="42" xfId="1" applyFont="1" applyFill="1" applyBorder="1" applyAlignment="1">
      <alignment horizontal="center" vertical="center" wrapText="1"/>
    </xf>
    <xf numFmtId="0" fontId="4" fillId="2" borderId="39" xfId="1" applyFont="1" applyFill="1" applyBorder="1" applyAlignment="1">
      <alignment vertical="center" wrapText="1"/>
    </xf>
    <xf numFmtId="0" fontId="4" fillId="2" borderId="39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36" xfId="1" applyFont="1" applyFill="1" applyBorder="1" applyAlignment="1">
      <alignment horizontal="center" vertical="center" wrapText="1"/>
    </xf>
    <xf numFmtId="49" fontId="4" fillId="3" borderId="8" xfId="1" applyNumberFormat="1" applyFont="1" applyFill="1" applyBorder="1" applyAlignment="1">
      <alignment horizontal="left" vertical="center"/>
    </xf>
    <xf numFmtId="0" fontId="0" fillId="3" borderId="0" xfId="0" applyFill="1"/>
    <xf numFmtId="4" fontId="4" fillId="2" borderId="36" xfId="1" applyNumberFormat="1" applyFont="1" applyFill="1" applyBorder="1" applyAlignment="1">
      <alignment horizontal="right" vertical="center"/>
    </xf>
    <xf numFmtId="0" fontId="8" fillId="0" borderId="0" xfId="1" applyFont="1" applyFill="1" applyAlignment="1">
      <alignment horizontal="left" vertical="center"/>
    </xf>
    <xf numFmtId="0" fontId="4" fillId="2" borderId="23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4" fillId="2" borderId="25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4" fontId="15" fillId="0" borderId="8" xfId="2" applyNumberFormat="1" applyFont="1" applyBorder="1" applyAlignment="1">
      <alignment horizontal="right" vertical="center"/>
    </xf>
    <xf numFmtId="4" fontId="15" fillId="0" borderId="36" xfId="2" applyNumberFormat="1" applyFont="1" applyBorder="1" applyAlignment="1">
      <alignment horizontal="right" vertical="center"/>
    </xf>
    <xf numFmtId="0" fontId="14" fillId="0" borderId="3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4" fontId="15" fillId="0" borderId="7" xfId="2" applyNumberFormat="1" applyFont="1" applyBorder="1" applyAlignment="1">
      <alignment horizontal="right" vertical="center"/>
    </xf>
    <xf numFmtId="0" fontId="14" fillId="0" borderId="37" xfId="2" applyFont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1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4" fillId="2" borderId="5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4" fillId="2" borderId="8" xfId="1" applyFont="1" applyFill="1" applyBorder="1" applyAlignment="1">
      <alignment horizontal="center" vertical="center" wrapText="1"/>
    </xf>
    <xf numFmtId="0" fontId="4" fillId="2" borderId="36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0" fontId="4" fillId="2" borderId="38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</cellXfs>
  <cellStyles count="3">
    <cellStyle name="Normal" xfId="0" builtinId="0"/>
    <cellStyle name="Normal 3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2</xdr:col>
      <xdr:colOff>1638300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314325</xdr:colOff>
      <xdr:row>5</xdr:row>
      <xdr:rowOff>171450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39700" y="0"/>
          <a:ext cx="1266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4</xdr:col>
      <xdr:colOff>409575</xdr:colOff>
      <xdr:row>7</xdr:row>
      <xdr:rowOff>142875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2075" y="762000"/>
          <a:ext cx="18002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1209675</xdr:colOff>
      <xdr:row>2</xdr:row>
      <xdr:rowOff>161925</xdr:rowOff>
    </xdr:from>
    <xdr:to>
      <xdr:col>5</xdr:col>
      <xdr:colOff>1209675</xdr:colOff>
      <xdr:row>8</xdr:row>
      <xdr:rowOff>142875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00900" y="542925"/>
          <a:ext cx="13716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1219200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10</xdr:col>
      <xdr:colOff>914400</xdr:colOff>
      <xdr:row>3</xdr:row>
      <xdr:rowOff>66675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54225" y="0"/>
          <a:ext cx="762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71"/>
  <sheetViews>
    <sheetView workbookViewId="0">
      <selection activeCell="D41" sqref="D41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50.28515625" customWidth="1"/>
    <col min="4" max="4" width="55.5703125" customWidth="1"/>
    <col min="5" max="5" width="18.28515625" customWidth="1"/>
    <col min="6" max="6" width="18" customWidth="1"/>
    <col min="7" max="7" width="12.28515625" customWidth="1"/>
    <col min="8" max="8" width="14.85546875" customWidth="1"/>
    <col min="9" max="10" width="14.28515625" customWidth="1"/>
    <col min="11" max="11" width="16" bestFit="1" customWidth="1"/>
  </cols>
  <sheetData>
    <row r="6" spans="1:11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110" t="s">
        <v>12</v>
      </c>
      <c r="C7" s="110"/>
      <c r="D7" s="110"/>
      <c r="E7" s="110"/>
      <c r="F7" s="110"/>
      <c r="G7" s="110"/>
      <c r="H7" s="110"/>
      <c r="I7" s="110"/>
      <c r="J7" s="110"/>
      <c r="K7" s="110"/>
    </row>
    <row r="8" spans="1:11" ht="18.75" x14ac:dyDescent="0.25">
      <c r="B8" s="124" t="s">
        <v>13</v>
      </c>
      <c r="C8" s="124"/>
      <c r="D8" s="124"/>
      <c r="E8" s="124"/>
      <c r="F8" s="124"/>
      <c r="G8" s="124"/>
      <c r="H8" s="124"/>
      <c r="I8" s="124"/>
      <c r="J8" s="124"/>
      <c r="K8" s="124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B10" s="128" t="s">
        <v>459</v>
      </c>
      <c r="C10" s="128"/>
      <c r="D10" s="128"/>
      <c r="E10" s="128"/>
      <c r="F10" s="128"/>
      <c r="G10" s="128"/>
      <c r="H10" s="128"/>
      <c r="I10" s="128"/>
      <c r="J10" s="128"/>
      <c r="K10" s="128"/>
    </row>
    <row r="11" spans="1:11" ht="15.75" thickBot="1" x14ac:dyDescent="0.3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6.5" customHeight="1" x14ac:dyDescent="0.25">
      <c r="B12" s="114" t="s">
        <v>0</v>
      </c>
      <c r="C12" s="111" t="s">
        <v>1</v>
      </c>
      <c r="D12" s="11"/>
      <c r="E12" s="117" t="s">
        <v>2</v>
      </c>
      <c r="F12" s="120" t="s">
        <v>3</v>
      </c>
      <c r="G12" s="76" t="s">
        <v>4</v>
      </c>
      <c r="H12" s="77"/>
      <c r="I12" s="24"/>
      <c r="J12" s="32" t="s">
        <v>339</v>
      </c>
      <c r="K12" s="125" t="s">
        <v>5</v>
      </c>
    </row>
    <row r="13" spans="1:11" ht="16.5" customHeight="1" x14ac:dyDescent="0.25">
      <c r="B13" s="115"/>
      <c r="C13" s="112"/>
      <c r="D13" s="28" t="s">
        <v>29</v>
      </c>
      <c r="E13" s="118"/>
      <c r="F13" s="121"/>
      <c r="G13" s="123" t="s">
        <v>6</v>
      </c>
      <c r="H13" s="108" t="s">
        <v>7</v>
      </c>
      <c r="I13" s="102" t="s">
        <v>57</v>
      </c>
      <c r="J13" s="33"/>
      <c r="K13" s="126"/>
    </row>
    <row r="14" spans="1:11" ht="33.75" thickBot="1" x14ac:dyDescent="0.3">
      <c r="B14" s="116"/>
      <c r="C14" s="113"/>
      <c r="D14" s="29"/>
      <c r="E14" s="119"/>
      <c r="F14" s="122"/>
      <c r="G14" s="123"/>
      <c r="H14" s="109"/>
      <c r="I14" s="103" t="s">
        <v>58</v>
      </c>
      <c r="J14" s="34" t="s">
        <v>58</v>
      </c>
      <c r="K14" s="127"/>
    </row>
    <row r="15" spans="1:11" ht="16.5" x14ac:dyDescent="0.25">
      <c r="B15" s="10"/>
      <c r="C15" s="12" t="s">
        <v>14</v>
      </c>
      <c r="D15" s="12"/>
      <c r="E15" s="13"/>
      <c r="F15" s="14"/>
      <c r="G15" s="78"/>
      <c r="H15" s="16"/>
      <c r="I15" s="35"/>
      <c r="J15" s="35"/>
      <c r="K15" s="17"/>
    </row>
    <row r="16" spans="1:11" ht="16.5" x14ac:dyDescent="0.25">
      <c r="A16" s="79">
        <v>1</v>
      </c>
      <c r="B16" s="27" t="s">
        <v>18</v>
      </c>
      <c r="C16" s="22" t="s">
        <v>16</v>
      </c>
      <c r="D16" s="22" t="s">
        <v>25</v>
      </c>
      <c r="E16" s="23">
        <v>17250</v>
      </c>
      <c r="F16" s="23">
        <v>0</v>
      </c>
      <c r="G16" s="23">
        <v>495</v>
      </c>
      <c r="H16" s="23">
        <v>524</v>
      </c>
      <c r="I16" s="23">
        <v>25</v>
      </c>
      <c r="J16" s="23">
        <f>I16+H16+G16+F16</f>
        <v>1044</v>
      </c>
      <c r="K16" s="23">
        <f>E16-J16</f>
        <v>16206</v>
      </c>
    </row>
    <row r="17" spans="1:11" ht="16.5" x14ac:dyDescent="0.25">
      <c r="A17" s="79">
        <f>A16+1</f>
        <v>2</v>
      </c>
      <c r="B17" s="27" t="s">
        <v>19</v>
      </c>
      <c r="C17" s="22" t="s">
        <v>17</v>
      </c>
      <c r="D17" s="22" t="s">
        <v>26</v>
      </c>
      <c r="E17" s="23">
        <v>33275</v>
      </c>
      <c r="F17" s="23">
        <v>0</v>
      </c>
      <c r="G17" s="23">
        <v>954.99</v>
      </c>
      <c r="H17" s="23">
        <v>1011.56</v>
      </c>
      <c r="I17" s="23">
        <v>5096.67</v>
      </c>
      <c r="J17" s="23">
        <f t="shared" ref="J17:J58" si="0">I17+H17+G17+F17</f>
        <v>7063.2199999999993</v>
      </c>
      <c r="K17" s="23">
        <f t="shared" ref="K17:K58" si="1">E17-J17</f>
        <v>26211.78</v>
      </c>
    </row>
    <row r="18" spans="1:11" ht="16.5" x14ac:dyDescent="0.25">
      <c r="A18" s="79">
        <f t="shared" ref="A18:A56" si="2">A17+1</f>
        <v>3</v>
      </c>
      <c r="B18" s="27" t="s">
        <v>20</v>
      </c>
      <c r="C18" s="22" t="s">
        <v>22</v>
      </c>
      <c r="D18" s="22" t="s">
        <v>27</v>
      </c>
      <c r="E18" s="23">
        <v>270000</v>
      </c>
      <c r="F18" s="23">
        <v>54632.32</v>
      </c>
      <c r="G18" s="23">
        <v>4962.2299999999996</v>
      </c>
      <c r="H18" s="23">
        <v>2628.08</v>
      </c>
      <c r="I18" s="23">
        <v>25</v>
      </c>
      <c r="J18" s="23">
        <f t="shared" si="0"/>
        <v>62247.63</v>
      </c>
      <c r="K18" s="23">
        <f t="shared" si="1"/>
        <v>207752.37</v>
      </c>
    </row>
    <row r="19" spans="1:11" ht="16.5" x14ac:dyDescent="0.25">
      <c r="A19" s="79">
        <v>4</v>
      </c>
      <c r="B19" s="27" t="s">
        <v>23</v>
      </c>
      <c r="C19" s="22" t="s">
        <v>24</v>
      </c>
      <c r="D19" s="22" t="s">
        <v>28</v>
      </c>
      <c r="E19" s="23">
        <v>190000</v>
      </c>
      <c r="F19" s="23">
        <v>34632.32</v>
      </c>
      <c r="G19" s="23">
        <v>4962.2299999999996</v>
      </c>
      <c r="H19" s="23">
        <v>2628.08</v>
      </c>
      <c r="I19" s="23">
        <v>25</v>
      </c>
      <c r="J19" s="23">
        <f t="shared" si="0"/>
        <v>42247.63</v>
      </c>
      <c r="K19" s="23">
        <f t="shared" si="1"/>
        <v>147752.37</v>
      </c>
    </row>
    <row r="20" spans="1:11" ht="16.5" x14ac:dyDescent="0.25">
      <c r="A20" s="79">
        <v>5</v>
      </c>
      <c r="B20" s="27" t="s">
        <v>32</v>
      </c>
      <c r="C20" s="22" t="s">
        <v>31</v>
      </c>
      <c r="D20" s="22" t="s">
        <v>30</v>
      </c>
      <c r="E20" s="23">
        <v>190000</v>
      </c>
      <c r="F20" s="23">
        <v>34632.32</v>
      </c>
      <c r="G20" s="23">
        <v>4962.2299999999996</v>
      </c>
      <c r="H20" s="23">
        <v>2628.08</v>
      </c>
      <c r="I20" s="23">
        <v>25</v>
      </c>
      <c r="J20" s="23">
        <f t="shared" si="0"/>
        <v>42247.63</v>
      </c>
      <c r="K20" s="23">
        <f t="shared" si="1"/>
        <v>147752.37</v>
      </c>
    </row>
    <row r="21" spans="1:11" ht="16.5" x14ac:dyDescent="0.25">
      <c r="A21" s="79">
        <v>6</v>
      </c>
      <c r="B21" s="27" t="s">
        <v>34</v>
      </c>
      <c r="C21" s="22" t="s">
        <v>33</v>
      </c>
      <c r="D21" s="22" t="s">
        <v>35</v>
      </c>
      <c r="E21" s="23">
        <v>80000</v>
      </c>
      <c r="F21" s="23">
        <v>7847.9</v>
      </c>
      <c r="G21" s="23">
        <v>2296</v>
      </c>
      <c r="H21" s="23">
        <v>2432</v>
      </c>
      <c r="I21" s="23">
        <v>2819.55</v>
      </c>
      <c r="J21" s="23">
        <f t="shared" si="0"/>
        <v>15395.45</v>
      </c>
      <c r="K21" s="23">
        <f t="shared" si="1"/>
        <v>64604.55</v>
      </c>
    </row>
    <row r="22" spans="1:11" ht="16.5" x14ac:dyDescent="0.25">
      <c r="A22" s="79">
        <v>7</v>
      </c>
      <c r="B22" s="27" t="s">
        <v>36</v>
      </c>
      <c r="C22" s="26" t="s">
        <v>37</v>
      </c>
      <c r="D22" s="26" t="s">
        <v>38</v>
      </c>
      <c r="E22" s="23">
        <v>25000</v>
      </c>
      <c r="F22" s="23">
        <v>0</v>
      </c>
      <c r="G22" s="23">
        <v>717.5</v>
      </c>
      <c r="H22" s="23">
        <v>760</v>
      </c>
      <c r="I22" s="23">
        <v>525</v>
      </c>
      <c r="J22" s="23">
        <f t="shared" si="0"/>
        <v>2002.5</v>
      </c>
      <c r="K22" s="23">
        <f t="shared" si="1"/>
        <v>22997.5</v>
      </c>
    </row>
    <row r="23" spans="1:11" ht="16.5" x14ac:dyDescent="0.25">
      <c r="A23" s="79">
        <v>8</v>
      </c>
      <c r="B23" s="27" t="s">
        <v>39</v>
      </c>
      <c r="C23" s="22" t="s">
        <v>40</v>
      </c>
      <c r="D23" s="22" t="s">
        <v>41</v>
      </c>
      <c r="E23" s="23">
        <v>63525</v>
      </c>
      <c r="F23" s="23">
        <v>4286.8999999999996</v>
      </c>
      <c r="G23" s="23">
        <v>1823.17</v>
      </c>
      <c r="H23" s="23">
        <v>1931.16</v>
      </c>
      <c r="I23" s="23">
        <v>868.39</v>
      </c>
      <c r="J23" s="23">
        <f t="shared" si="0"/>
        <v>8909.619999999999</v>
      </c>
      <c r="K23" s="23">
        <f t="shared" si="1"/>
        <v>54615.380000000005</v>
      </c>
    </row>
    <row r="24" spans="1:11" ht="16.5" x14ac:dyDescent="0.25">
      <c r="A24" s="79">
        <f t="shared" ref="A24" si="3">A23+1</f>
        <v>9</v>
      </c>
      <c r="B24" s="27" t="s">
        <v>42</v>
      </c>
      <c r="C24" s="22" t="s">
        <v>43</v>
      </c>
      <c r="D24" s="22" t="s">
        <v>44</v>
      </c>
      <c r="E24" s="23">
        <v>22869</v>
      </c>
      <c r="F24" s="23">
        <v>0</v>
      </c>
      <c r="G24" s="23">
        <v>656.34</v>
      </c>
      <c r="H24" s="23">
        <v>695.22</v>
      </c>
      <c r="I24" s="23">
        <v>875</v>
      </c>
      <c r="J24" s="23">
        <f t="shared" si="0"/>
        <v>2226.56</v>
      </c>
      <c r="K24" s="23">
        <f t="shared" si="1"/>
        <v>20642.439999999999</v>
      </c>
    </row>
    <row r="25" spans="1:11" ht="16.5" x14ac:dyDescent="0.25">
      <c r="A25" s="79">
        <f t="shared" si="2"/>
        <v>10</v>
      </c>
      <c r="B25" s="27" t="s">
        <v>45</v>
      </c>
      <c r="C25" s="22" t="s">
        <v>46</v>
      </c>
      <c r="D25" s="22" t="s">
        <v>47</v>
      </c>
      <c r="E25" s="23">
        <v>20000</v>
      </c>
      <c r="F25" s="23">
        <v>0</v>
      </c>
      <c r="G25" s="23">
        <v>574</v>
      </c>
      <c r="H25" s="23">
        <v>608</v>
      </c>
      <c r="I25" s="23">
        <v>525</v>
      </c>
      <c r="J25" s="23">
        <f t="shared" si="0"/>
        <v>1707</v>
      </c>
      <c r="K25" s="23">
        <f t="shared" si="1"/>
        <v>18293</v>
      </c>
    </row>
    <row r="26" spans="1:11" ht="16.5" x14ac:dyDescent="0.25">
      <c r="A26" s="79">
        <v>11</v>
      </c>
      <c r="B26" s="27" t="s">
        <v>48</v>
      </c>
      <c r="C26" s="22" t="s">
        <v>49</v>
      </c>
      <c r="D26" s="22" t="s">
        <v>50</v>
      </c>
      <c r="E26" s="23">
        <v>26620</v>
      </c>
      <c r="F26" s="23">
        <v>0</v>
      </c>
      <c r="G26" s="23">
        <v>763.99</v>
      </c>
      <c r="H26" s="23">
        <v>809.25</v>
      </c>
      <c r="I26" s="23">
        <v>25</v>
      </c>
      <c r="J26" s="23">
        <f t="shared" si="0"/>
        <v>1598.24</v>
      </c>
      <c r="K26" s="23">
        <f t="shared" si="1"/>
        <v>25021.759999999998</v>
      </c>
    </row>
    <row r="27" spans="1:11" ht="16.5" x14ac:dyDescent="0.25">
      <c r="A27" s="79">
        <v>12</v>
      </c>
      <c r="B27" s="27" t="s">
        <v>51</v>
      </c>
      <c r="C27" s="22" t="s">
        <v>52</v>
      </c>
      <c r="D27" s="22" t="s">
        <v>53</v>
      </c>
      <c r="E27" s="23">
        <v>63525</v>
      </c>
      <c r="F27" s="23">
        <v>4286.8999999999996</v>
      </c>
      <c r="G27" s="23">
        <v>1823.17</v>
      </c>
      <c r="H27" s="23">
        <v>1931.16</v>
      </c>
      <c r="I27" s="23">
        <v>868.39</v>
      </c>
      <c r="J27" s="23">
        <f t="shared" si="0"/>
        <v>8909.619999999999</v>
      </c>
      <c r="K27" s="23">
        <f t="shared" si="1"/>
        <v>54615.380000000005</v>
      </c>
    </row>
    <row r="28" spans="1:11" ht="16.5" x14ac:dyDescent="0.25">
      <c r="A28" s="79">
        <v>13</v>
      </c>
      <c r="B28" s="27" t="s">
        <v>54</v>
      </c>
      <c r="C28" s="22" t="s">
        <v>55</v>
      </c>
      <c r="D28" s="22" t="s">
        <v>56</v>
      </c>
      <c r="E28" s="23">
        <v>25000</v>
      </c>
      <c r="F28" s="23">
        <v>0</v>
      </c>
      <c r="G28" s="23">
        <v>717.5</v>
      </c>
      <c r="H28" s="23">
        <v>760</v>
      </c>
      <c r="I28" s="23">
        <v>25</v>
      </c>
      <c r="J28" s="23">
        <f t="shared" si="0"/>
        <v>1502.5</v>
      </c>
      <c r="K28" s="23">
        <f t="shared" si="1"/>
        <v>23497.5</v>
      </c>
    </row>
    <row r="29" spans="1:11" ht="16.5" x14ac:dyDescent="0.25">
      <c r="A29" s="79">
        <v>14</v>
      </c>
      <c r="B29" s="27" t="s">
        <v>59</v>
      </c>
      <c r="C29" s="22" t="s">
        <v>62</v>
      </c>
      <c r="D29" s="22" t="s">
        <v>60</v>
      </c>
      <c r="E29" s="23">
        <v>59895</v>
      </c>
      <c r="F29" s="23">
        <v>3603.81</v>
      </c>
      <c r="G29" s="23">
        <v>1718.99</v>
      </c>
      <c r="H29" s="23">
        <v>1820.81</v>
      </c>
      <c r="I29" s="23">
        <v>3611.05</v>
      </c>
      <c r="J29" s="23">
        <f t="shared" si="0"/>
        <v>10754.66</v>
      </c>
      <c r="K29" s="23">
        <f t="shared" si="1"/>
        <v>49140.34</v>
      </c>
    </row>
    <row r="30" spans="1:11" ht="16.5" x14ac:dyDescent="0.25">
      <c r="A30" s="79">
        <v>15</v>
      </c>
      <c r="B30" s="27" t="s">
        <v>61</v>
      </c>
      <c r="C30" s="22" t="s">
        <v>63</v>
      </c>
      <c r="D30" s="22" t="s">
        <v>47</v>
      </c>
      <c r="E30" s="23">
        <v>20000</v>
      </c>
      <c r="F30" s="23">
        <v>0</v>
      </c>
      <c r="G30" s="23">
        <v>574</v>
      </c>
      <c r="H30" s="23">
        <v>608</v>
      </c>
      <c r="I30" s="23">
        <v>2461.9</v>
      </c>
      <c r="J30" s="23">
        <f t="shared" si="0"/>
        <v>3643.9</v>
      </c>
      <c r="K30" s="23">
        <f t="shared" si="1"/>
        <v>16356.1</v>
      </c>
    </row>
    <row r="31" spans="1:11" ht="16.5" x14ac:dyDescent="0.25">
      <c r="A31" s="79">
        <f t="shared" ref="A31" si="4">A30+1</f>
        <v>16</v>
      </c>
      <c r="B31" s="27" t="s">
        <v>21</v>
      </c>
      <c r="C31" s="22" t="s">
        <v>64</v>
      </c>
      <c r="D31" s="22" t="s">
        <v>65</v>
      </c>
      <c r="E31" s="23">
        <v>25000</v>
      </c>
      <c r="F31" s="23">
        <v>0</v>
      </c>
      <c r="G31" s="23">
        <v>717.5</v>
      </c>
      <c r="H31" s="23">
        <v>760</v>
      </c>
      <c r="I31" s="23">
        <v>1161.3800000000001</v>
      </c>
      <c r="J31" s="23">
        <f t="shared" si="0"/>
        <v>2638.88</v>
      </c>
      <c r="K31" s="23">
        <f t="shared" si="1"/>
        <v>22361.119999999999</v>
      </c>
    </row>
    <row r="32" spans="1:11" ht="16.5" x14ac:dyDescent="0.25">
      <c r="A32" s="79">
        <f t="shared" si="2"/>
        <v>17</v>
      </c>
      <c r="B32" s="27" t="s">
        <v>67</v>
      </c>
      <c r="C32" s="22" t="s">
        <v>66</v>
      </c>
      <c r="D32" s="22" t="s">
        <v>68</v>
      </c>
      <c r="E32" s="23">
        <v>45000</v>
      </c>
      <c r="F32" s="23">
        <v>1225.53</v>
      </c>
      <c r="G32" s="23">
        <v>1291.5</v>
      </c>
      <c r="H32" s="23">
        <v>1368</v>
      </c>
      <c r="I32" s="23">
        <v>868.39</v>
      </c>
      <c r="J32" s="23">
        <f t="shared" si="0"/>
        <v>4753.42</v>
      </c>
      <c r="K32" s="23">
        <f t="shared" si="1"/>
        <v>40246.58</v>
      </c>
    </row>
    <row r="33" spans="1:11" ht="16.5" x14ac:dyDescent="0.25">
      <c r="A33" s="79">
        <v>18</v>
      </c>
      <c r="B33" s="27" t="s">
        <v>326</v>
      </c>
      <c r="C33" s="22" t="s">
        <v>327</v>
      </c>
      <c r="D33" s="22" t="s">
        <v>328</v>
      </c>
      <c r="E33" s="23">
        <v>42350</v>
      </c>
      <c r="F33" s="23">
        <v>978.03</v>
      </c>
      <c r="G33" s="23">
        <v>1215.45</v>
      </c>
      <c r="H33" s="23">
        <v>1371.31</v>
      </c>
      <c r="I33" s="23">
        <v>4852.2299999999996</v>
      </c>
      <c r="J33" s="23">
        <f t="shared" si="0"/>
        <v>8417.0199999999986</v>
      </c>
      <c r="K33" s="23">
        <f t="shared" si="1"/>
        <v>33932.980000000003</v>
      </c>
    </row>
    <row r="34" spans="1:11" ht="16.5" x14ac:dyDescent="0.25">
      <c r="A34" s="79">
        <v>19</v>
      </c>
      <c r="B34" s="27" t="s">
        <v>329</v>
      </c>
      <c r="C34" s="22" t="s">
        <v>330</v>
      </c>
      <c r="D34" s="22" t="s">
        <v>331</v>
      </c>
      <c r="E34" s="23">
        <v>25000</v>
      </c>
      <c r="F34" s="23">
        <v>0</v>
      </c>
      <c r="G34" s="23">
        <v>717.5</v>
      </c>
      <c r="H34" s="23">
        <v>760</v>
      </c>
      <c r="I34" s="23">
        <v>25</v>
      </c>
      <c r="J34" s="23">
        <v>1502.5</v>
      </c>
      <c r="K34" s="23">
        <f t="shared" si="1"/>
        <v>23497.5</v>
      </c>
    </row>
    <row r="35" spans="1:11" ht="16.5" x14ac:dyDescent="0.25">
      <c r="A35" s="79">
        <v>20</v>
      </c>
      <c r="B35" s="27" t="s">
        <v>333</v>
      </c>
      <c r="C35" s="22" t="s">
        <v>332</v>
      </c>
      <c r="D35" s="22" t="s">
        <v>204</v>
      </c>
      <c r="E35" s="23">
        <v>11132</v>
      </c>
      <c r="F35" s="23">
        <v>0</v>
      </c>
      <c r="G35" s="23">
        <v>319.49</v>
      </c>
      <c r="H35" s="23">
        <v>338.41</v>
      </c>
      <c r="I35" s="23">
        <v>525</v>
      </c>
      <c r="J35" s="23">
        <f t="shared" si="0"/>
        <v>1182.9000000000001</v>
      </c>
      <c r="K35" s="23">
        <f t="shared" si="1"/>
        <v>9949.1</v>
      </c>
    </row>
    <row r="36" spans="1:11" ht="16.5" x14ac:dyDescent="0.25">
      <c r="A36" s="79">
        <f t="shared" ref="A36" si="5">A35+1</f>
        <v>21</v>
      </c>
      <c r="B36" s="27" t="s">
        <v>334</v>
      </c>
      <c r="C36" s="22" t="s">
        <v>335</v>
      </c>
      <c r="D36" s="22" t="s">
        <v>336</v>
      </c>
      <c r="E36" s="23">
        <v>22869</v>
      </c>
      <c r="F36" s="23">
        <v>0</v>
      </c>
      <c r="G36" s="23">
        <v>656.34</v>
      </c>
      <c r="H36" s="23">
        <v>695.22</v>
      </c>
      <c r="I36" s="23">
        <v>1368.39</v>
      </c>
      <c r="J36" s="23">
        <f>G36+H36+I36</f>
        <v>2719.95</v>
      </c>
      <c r="K36" s="23">
        <f t="shared" si="1"/>
        <v>20149.05</v>
      </c>
    </row>
    <row r="37" spans="1:11" ht="16.5" x14ac:dyDescent="0.25">
      <c r="A37" s="79">
        <f t="shared" si="2"/>
        <v>22</v>
      </c>
      <c r="B37" s="27" t="s">
        <v>337</v>
      </c>
      <c r="C37" s="22" t="s">
        <v>338</v>
      </c>
      <c r="D37" s="22" t="s">
        <v>204</v>
      </c>
      <c r="E37" s="23">
        <v>11132</v>
      </c>
      <c r="F37" s="23">
        <v>0</v>
      </c>
      <c r="G37" s="23">
        <v>319.49</v>
      </c>
      <c r="H37" s="23">
        <v>338.41</v>
      </c>
      <c r="I37" s="23">
        <v>2711.14</v>
      </c>
      <c r="J37" s="23">
        <f t="shared" si="0"/>
        <v>3369.04</v>
      </c>
      <c r="K37" s="23">
        <f t="shared" si="1"/>
        <v>7762.96</v>
      </c>
    </row>
    <row r="38" spans="1:11" ht="16.5" x14ac:dyDescent="0.25">
      <c r="A38" s="79">
        <f t="shared" si="2"/>
        <v>23</v>
      </c>
      <c r="B38" s="27" t="s">
        <v>340</v>
      </c>
      <c r="C38" s="22" t="s">
        <v>385</v>
      </c>
      <c r="D38" s="22" t="s">
        <v>204</v>
      </c>
      <c r="E38" s="23">
        <v>11132</v>
      </c>
      <c r="F38" s="23">
        <v>0</v>
      </c>
      <c r="G38" s="23">
        <v>319.49</v>
      </c>
      <c r="H38" s="23">
        <v>338.41</v>
      </c>
      <c r="I38" s="23">
        <v>25</v>
      </c>
      <c r="J38" s="23">
        <f t="shared" si="0"/>
        <v>682.90000000000009</v>
      </c>
      <c r="K38" s="23">
        <f t="shared" si="1"/>
        <v>10449.1</v>
      </c>
    </row>
    <row r="39" spans="1:11" ht="16.5" x14ac:dyDescent="0.25">
      <c r="A39" s="79">
        <v>24</v>
      </c>
      <c r="B39" s="27" t="s">
        <v>341</v>
      </c>
      <c r="C39" s="22" t="s">
        <v>383</v>
      </c>
      <c r="D39" s="22" t="s">
        <v>384</v>
      </c>
      <c r="E39" s="23">
        <v>121000</v>
      </c>
      <c r="F39" s="23">
        <v>17754.71</v>
      </c>
      <c r="G39" s="23">
        <v>3472.7</v>
      </c>
      <c r="H39" s="23">
        <v>2628.08</v>
      </c>
      <c r="I39" s="23">
        <v>2025</v>
      </c>
      <c r="J39" s="23">
        <f t="shared" si="0"/>
        <v>25880.489999999998</v>
      </c>
      <c r="K39" s="23">
        <f t="shared" si="1"/>
        <v>95119.510000000009</v>
      </c>
    </row>
    <row r="40" spans="1:11" ht="16.5" x14ac:dyDescent="0.25">
      <c r="A40" s="79">
        <f t="shared" si="2"/>
        <v>25</v>
      </c>
      <c r="B40" s="27" t="s">
        <v>342</v>
      </c>
      <c r="C40" s="22" t="s">
        <v>381</v>
      </c>
      <c r="D40" s="22" t="s">
        <v>382</v>
      </c>
      <c r="E40" s="23">
        <v>40000</v>
      </c>
      <c r="F40" s="23">
        <v>646.36</v>
      </c>
      <c r="G40" s="23">
        <v>1148</v>
      </c>
      <c r="H40" s="23">
        <v>1216</v>
      </c>
      <c r="I40" s="23">
        <v>4388.1000000000004</v>
      </c>
      <c r="J40" s="23">
        <f t="shared" si="0"/>
        <v>7398.46</v>
      </c>
      <c r="K40" s="23">
        <f t="shared" si="1"/>
        <v>32601.54</v>
      </c>
    </row>
    <row r="41" spans="1:11" ht="16.5" x14ac:dyDescent="0.25">
      <c r="A41" s="79">
        <f t="shared" si="2"/>
        <v>26</v>
      </c>
      <c r="B41" s="27" t="s">
        <v>343</v>
      </c>
      <c r="C41" s="22" t="s">
        <v>380</v>
      </c>
      <c r="D41" s="22" t="s">
        <v>38</v>
      </c>
      <c r="E41" s="23">
        <v>25047</v>
      </c>
      <c r="F41" s="23"/>
      <c r="G41" s="23">
        <v>718.85</v>
      </c>
      <c r="H41" s="23">
        <v>761.43</v>
      </c>
      <c r="I41" s="23">
        <v>1025</v>
      </c>
      <c r="J41" s="23">
        <f t="shared" si="0"/>
        <v>2505.2799999999997</v>
      </c>
      <c r="K41" s="23">
        <f t="shared" si="1"/>
        <v>22541.72</v>
      </c>
    </row>
    <row r="42" spans="1:11" ht="16.5" x14ac:dyDescent="0.25">
      <c r="A42" s="79">
        <v>27</v>
      </c>
      <c r="B42" s="27" t="s">
        <v>350</v>
      </c>
      <c r="C42" s="22" t="s">
        <v>379</v>
      </c>
      <c r="D42" s="22" t="s">
        <v>68</v>
      </c>
      <c r="E42" s="23">
        <v>54450</v>
      </c>
      <c r="F42" s="23">
        <v>2747.84</v>
      </c>
      <c r="G42" s="23">
        <v>1562.72</v>
      </c>
      <c r="H42" s="23">
        <v>1655.28</v>
      </c>
      <c r="I42" s="23">
        <v>1025</v>
      </c>
      <c r="J42" s="23">
        <f t="shared" si="0"/>
        <v>6990.84</v>
      </c>
      <c r="K42" s="23">
        <f t="shared" si="1"/>
        <v>47459.16</v>
      </c>
    </row>
    <row r="43" spans="1:11" ht="16.5" x14ac:dyDescent="0.25">
      <c r="A43" s="79">
        <f t="shared" ref="A43" si="6">A42+1</f>
        <v>28</v>
      </c>
      <c r="B43" s="27" t="s">
        <v>344</v>
      </c>
      <c r="C43" s="22" t="s">
        <v>378</v>
      </c>
      <c r="D43" s="22" t="s">
        <v>68</v>
      </c>
      <c r="E43" s="23">
        <v>60000</v>
      </c>
      <c r="F43" s="23">
        <v>3792.24</v>
      </c>
      <c r="G43" s="23">
        <v>1722</v>
      </c>
      <c r="H43" s="23">
        <v>1824</v>
      </c>
      <c r="I43" s="23">
        <v>25</v>
      </c>
      <c r="J43" s="23">
        <f t="shared" si="0"/>
        <v>7363.24</v>
      </c>
      <c r="K43" s="23">
        <f t="shared" si="1"/>
        <v>52636.76</v>
      </c>
    </row>
    <row r="44" spans="1:11" ht="16.5" x14ac:dyDescent="0.25">
      <c r="A44" s="79">
        <f t="shared" si="2"/>
        <v>29</v>
      </c>
      <c r="B44" s="27" t="s">
        <v>345</v>
      </c>
      <c r="C44" s="22" t="s">
        <v>377</v>
      </c>
      <c r="D44" s="22" t="s">
        <v>161</v>
      </c>
      <c r="E44" s="23">
        <v>63525</v>
      </c>
      <c r="F44" s="23">
        <v>4286.8999999999996</v>
      </c>
      <c r="G44" s="23">
        <v>1823.17</v>
      </c>
      <c r="H44" s="23">
        <v>1931.16</v>
      </c>
      <c r="I44" s="23">
        <v>868.39</v>
      </c>
      <c r="J44" s="23">
        <f t="shared" si="0"/>
        <v>8909.619999999999</v>
      </c>
      <c r="K44" s="23">
        <f t="shared" si="1"/>
        <v>54615.380000000005</v>
      </c>
    </row>
    <row r="45" spans="1:11" ht="16.5" x14ac:dyDescent="0.25">
      <c r="A45" s="79">
        <f t="shared" si="2"/>
        <v>30</v>
      </c>
      <c r="B45" s="27" t="s">
        <v>346</v>
      </c>
      <c r="C45" s="22" t="s">
        <v>376</v>
      </c>
      <c r="D45" s="22" t="s">
        <v>458</v>
      </c>
      <c r="E45" s="23">
        <v>125000</v>
      </c>
      <c r="F45" s="23">
        <v>18726.009999999998</v>
      </c>
      <c r="G45" s="23">
        <v>3587.5</v>
      </c>
      <c r="H45" s="23">
        <v>2628.08</v>
      </c>
      <c r="I45" s="23">
        <v>25</v>
      </c>
      <c r="J45" s="23">
        <f t="shared" si="0"/>
        <v>24966.589999999997</v>
      </c>
      <c r="K45" s="23">
        <f t="shared" si="1"/>
        <v>100033.41</v>
      </c>
    </row>
    <row r="46" spans="1:11" ht="16.5" x14ac:dyDescent="0.25">
      <c r="A46" s="79">
        <v>31</v>
      </c>
      <c r="B46" s="27" t="s">
        <v>347</v>
      </c>
      <c r="C46" s="22" t="s">
        <v>375</v>
      </c>
      <c r="D46" s="22" t="s">
        <v>68</v>
      </c>
      <c r="E46" s="23">
        <v>60000</v>
      </c>
      <c r="F46" s="23">
        <v>3792.24</v>
      </c>
      <c r="G46" s="23">
        <v>1722</v>
      </c>
      <c r="H46" s="23">
        <v>1824</v>
      </c>
      <c r="I46" s="23">
        <v>25</v>
      </c>
      <c r="J46" s="23">
        <f t="shared" si="0"/>
        <v>7363.24</v>
      </c>
      <c r="K46" s="23">
        <f t="shared" si="1"/>
        <v>52636.76</v>
      </c>
    </row>
    <row r="47" spans="1:11" ht="16.5" x14ac:dyDescent="0.25">
      <c r="A47" s="79">
        <f t="shared" ref="A47" si="7">A46+1</f>
        <v>32</v>
      </c>
      <c r="B47" s="27" t="s">
        <v>348</v>
      </c>
      <c r="C47" s="22" t="s">
        <v>373</v>
      </c>
      <c r="D47" s="22" t="s">
        <v>374</v>
      </c>
      <c r="E47" s="23">
        <v>121000</v>
      </c>
      <c r="F47" s="23">
        <v>17754.71</v>
      </c>
      <c r="G47" s="23">
        <v>3472.7</v>
      </c>
      <c r="H47" s="23">
        <v>2628.08</v>
      </c>
      <c r="I47" s="23">
        <v>525</v>
      </c>
      <c r="J47" s="23">
        <f t="shared" si="0"/>
        <v>24380.489999999998</v>
      </c>
      <c r="K47" s="23">
        <f t="shared" si="1"/>
        <v>96619.510000000009</v>
      </c>
    </row>
    <row r="48" spans="1:11" ht="16.5" x14ac:dyDescent="0.25">
      <c r="A48" s="79">
        <f t="shared" si="2"/>
        <v>33</v>
      </c>
      <c r="B48" s="27" t="s">
        <v>349</v>
      </c>
      <c r="C48" s="22" t="s">
        <v>372</v>
      </c>
      <c r="D48" s="22" t="s">
        <v>68</v>
      </c>
      <c r="E48" s="23">
        <v>60000</v>
      </c>
      <c r="F48" s="23">
        <v>3792.24</v>
      </c>
      <c r="G48" s="23">
        <v>1722</v>
      </c>
      <c r="H48" s="23">
        <v>1824</v>
      </c>
      <c r="I48" s="23">
        <v>1025</v>
      </c>
      <c r="J48" s="23">
        <f t="shared" si="0"/>
        <v>8363.24</v>
      </c>
      <c r="K48" s="23">
        <f t="shared" si="1"/>
        <v>51636.76</v>
      </c>
    </row>
    <row r="49" spans="1:11" ht="16.5" x14ac:dyDescent="0.25">
      <c r="A49" s="79">
        <f t="shared" si="2"/>
        <v>34</v>
      </c>
      <c r="B49" s="27" t="s">
        <v>351</v>
      </c>
      <c r="C49" s="22" t="s">
        <v>371</v>
      </c>
      <c r="D49" s="22" t="s">
        <v>68</v>
      </c>
      <c r="E49" s="23">
        <v>45000</v>
      </c>
      <c r="F49" s="23">
        <v>1225.53</v>
      </c>
      <c r="G49" s="23">
        <v>1291.5</v>
      </c>
      <c r="H49" s="23">
        <v>1368</v>
      </c>
      <c r="I49" s="23">
        <v>1868.39</v>
      </c>
      <c r="J49" s="23">
        <f t="shared" si="0"/>
        <v>5753.42</v>
      </c>
      <c r="K49" s="23">
        <f t="shared" si="1"/>
        <v>39246.58</v>
      </c>
    </row>
    <row r="50" spans="1:11" ht="16.5" x14ac:dyDescent="0.25">
      <c r="A50" s="79">
        <v>35</v>
      </c>
      <c r="B50" s="27" t="s">
        <v>352</v>
      </c>
      <c r="C50" s="22" t="s">
        <v>370</v>
      </c>
      <c r="D50" s="22" t="s">
        <v>68</v>
      </c>
      <c r="E50" s="23">
        <v>45000</v>
      </c>
      <c r="F50" s="23">
        <v>1352.04</v>
      </c>
      <c r="G50" s="23">
        <v>1291.5</v>
      </c>
      <c r="H50" s="23">
        <v>1368</v>
      </c>
      <c r="I50" s="23">
        <v>25</v>
      </c>
      <c r="J50" s="23">
        <f t="shared" si="0"/>
        <v>4036.54</v>
      </c>
      <c r="K50" s="23">
        <f t="shared" si="1"/>
        <v>40963.46</v>
      </c>
    </row>
    <row r="51" spans="1:11" ht="16.5" x14ac:dyDescent="0.25">
      <c r="A51" s="79">
        <f t="shared" ref="A51" si="8">A50+1</f>
        <v>36</v>
      </c>
      <c r="B51" s="27" t="s">
        <v>353</v>
      </c>
      <c r="C51" s="22" t="s">
        <v>369</v>
      </c>
      <c r="D51" s="22" t="s">
        <v>68</v>
      </c>
      <c r="E51" s="23">
        <v>50000</v>
      </c>
      <c r="F51" s="23">
        <v>2057.71</v>
      </c>
      <c r="G51" s="23">
        <v>1435</v>
      </c>
      <c r="H51" s="23">
        <v>1520</v>
      </c>
      <c r="I51" s="23">
        <v>25</v>
      </c>
      <c r="J51" s="23">
        <f t="shared" si="0"/>
        <v>5037.71</v>
      </c>
      <c r="K51" s="23">
        <f t="shared" si="1"/>
        <v>44962.29</v>
      </c>
    </row>
    <row r="52" spans="1:11" ht="16.5" x14ac:dyDescent="0.25">
      <c r="A52" s="79">
        <v>37</v>
      </c>
      <c r="B52" s="27" t="s">
        <v>354</v>
      </c>
      <c r="C52" s="22" t="s">
        <v>368</v>
      </c>
      <c r="D52" s="22" t="s">
        <v>243</v>
      </c>
      <c r="E52" s="23">
        <v>25000</v>
      </c>
      <c r="F52" s="23"/>
      <c r="G52" s="23">
        <v>717.5</v>
      </c>
      <c r="H52" s="23">
        <v>760</v>
      </c>
      <c r="I52" s="23">
        <v>25</v>
      </c>
      <c r="J52" s="23">
        <f t="shared" si="0"/>
        <v>1502.5</v>
      </c>
      <c r="K52" s="23">
        <f t="shared" si="1"/>
        <v>23497.5</v>
      </c>
    </row>
    <row r="53" spans="1:11" ht="16.5" x14ac:dyDescent="0.25">
      <c r="A53" s="79">
        <v>38</v>
      </c>
      <c r="B53" s="27" t="s">
        <v>355</v>
      </c>
      <c r="C53" s="22" t="s">
        <v>367</v>
      </c>
      <c r="D53" s="22" t="s">
        <v>68</v>
      </c>
      <c r="E53" s="23">
        <v>45000</v>
      </c>
      <c r="F53" s="23">
        <v>1352.04</v>
      </c>
      <c r="G53" s="23">
        <v>1291.5</v>
      </c>
      <c r="H53" s="23">
        <v>1368</v>
      </c>
      <c r="I53" s="23">
        <v>25</v>
      </c>
      <c r="J53" s="23">
        <f t="shared" si="0"/>
        <v>4036.54</v>
      </c>
      <c r="K53" s="23">
        <f t="shared" si="1"/>
        <v>40963.46</v>
      </c>
    </row>
    <row r="54" spans="1:11" ht="14.25" customHeight="1" x14ac:dyDescent="0.25">
      <c r="A54" s="79">
        <f t="shared" ref="A54" si="9">A53+1</f>
        <v>39</v>
      </c>
      <c r="B54" s="27" t="s">
        <v>219</v>
      </c>
      <c r="C54" s="22" t="s">
        <v>365</v>
      </c>
      <c r="D54" s="22" t="s">
        <v>366</v>
      </c>
      <c r="E54" s="23">
        <v>121000</v>
      </c>
      <c r="F54" s="23">
        <v>17543.86</v>
      </c>
      <c r="G54" s="23">
        <v>3472.7</v>
      </c>
      <c r="H54" s="23">
        <v>2628.08</v>
      </c>
      <c r="I54" s="23">
        <v>868.39</v>
      </c>
      <c r="J54" s="23">
        <f t="shared" si="0"/>
        <v>24513.03</v>
      </c>
      <c r="K54" s="23">
        <f t="shared" si="1"/>
        <v>96486.97</v>
      </c>
    </row>
    <row r="55" spans="1:11" ht="16.5" x14ac:dyDescent="0.25">
      <c r="A55" s="79">
        <f t="shared" si="2"/>
        <v>40</v>
      </c>
      <c r="B55" s="27" t="s">
        <v>356</v>
      </c>
      <c r="C55" s="22" t="s">
        <v>364</v>
      </c>
      <c r="D55" s="22" t="s">
        <v>68</v>
      </c>
      <c r="E55" s="23">
        <v>45000</v>
      </c>
      <c r="F55" s="23">
        <v>1352.04</v>
      </c>
      <c r="G55" s="23">
        <v>1291.5</v>
      </c>
      <c r="H55" s="23">
        <v>1368</v>
      </c>
      <c r="I55" s="23">
        <v>25</v>
      </c>
      <c r="J55" s="23">
        <f t="shared" si="0"/>
        <v>4036.54</v>
      </c>
      <c r="K55" s="23">
        <f t="shared" si="1"/>
        <v>40963.46</v>
      </c>
    </row>
    <row r="56" spans="1:11" ht="16.5" x14ac:dyDescent="0.25">
      <c r="A56" s="79">
        <f t="shared" si="2"/>
        <v>41</v>
      </c>
      <c r="B56" s="27" t="s">
        <v>357</v>
      </c>
      <c r="C56" s="22" t="s">
        <v>362</v>
      </c>
      <c r="D56" s="22" t="s">
        <v>363</v>
      </c>
      <c r="E56" s="23">
        <v>54450</v>
      </c>
      <c r="F56" s="23">
        <v>2747.84</v>
      </c>
      <c r="G56" s="23">
        <v>1562.72</v>
      </c>
      <c r="H56" s="23">
        <v>1655.28</v>
      </c>
      <c r="I56" s="23">
        <v>1025</v>
      </c>
      <c r="J56" s="23">
        <f t="shared" si="0"/>
        <v>6990.84</v>
      </c>
      <c r="K56" s="23">
        <f t="shared" si="1"/>
        <v>47459.16</v>
      </c>
    </row>
    <row r="57" spans="1:11" ht="16.5" x14ac:dyDescent="0.25">
      <c r="A57" s="79">
        <v>42</v>
      </c>
      <c r="B57" s="27" t="s">
        <v>358</v>
      </c>
      <c r="C57" s="22" t="s">
        <v>361</v>
      </c>
      <c r="D57" s="22" t="s">
        <v>243</v>
      </c>
      <c r="E57" s="23">
        <v>30250</v>
      </c>
      <c r="F57" s="23"/>
      <c r="G57" s="23">
        <v>868.18</v>
      </c>
      <c r="H57" s="23">
        <v>919.6</v>
      </c>
      <c r="I57" s="23">
        <v>25</v>
      </c>
      <c r="J57" s="23">
        <f t="shared" si="0"/>
        <v>1812.78</v>
      </c>
      <c r="K57" s="23">
        <f t="shared" si="1"/>
        <v>28437.22</v>
      </c>
    </row>
    <row r="58" spans="1:11" ht="16.5" x14ac:dyDescent="0.25">
      <c r="A58" s="79">
        <f t="shared" ref="A58" si="10">A57+1</f>
        <v>43</v>
      </c>
      <c r="B58" s="27" t="s">
        <v>359</v>
      </c>
      <c r="C58" s="22" t="s">
        <v>360</v>
      </c>
      <c r="D58" s="22" t="s">
        <v>68</v>
      </c>
      <c r="E58" s="23">
        <v>27830</v>
      </c>
      <c r="G58" s="23">
        <v>798.72</v>
      </c>
      <c r="H58" s="23">
        <v>846.03</v>
      </c>
      <c r="I58" s="23">
        <v>1968.39</v>
      </c>
      <c r="J58" s="23">
        <f t="shared" si="0"/>
        <v>3613.1400000000003</v>
      </c>
      <c r="K58" s="23">
        <f t="shared" si="1"/>
        <v>24216.86</v>
      </c>
    </row>
    <row r="59" spans="1:11" ht="17.25" thickBot="1" x14ac:dyDescent="0.3">
      <c r="B59" s="5"/>
      <c r="C59" s="18" t="s">
        <v>15</v>
      </c>
      <c r="D59" s="30"/>
      <c r="E59" s="8">
        <f>SUM(E16:E58)</f>
        <v>2519126</v>
      </c>
      <c r="F59" s="19">
        <v>262133.97</v>
      </c>
      <c r="G59" s="20">
        <f t="shared" ref="G59" si="11">SUM(G16:G58)</f>
        <v>68530.559999999983</v>
      </c>
      <c r="H59" s="19">
        <v>63497.27</v>
      </c>
      <c r="I59" s="19">
        <v>44927.81</v>
      </c>
      <c r="J59" s="19">
        <v>442705.89</v>
      </c>
      <c r="K59" s="21">
        <v>2202420.11</v>
      </c>
    </row>
    <row r="60" spans="1:11" ht="17.25" thickBot="1" x14ac:dyDescent="0.3">
      <c r="B60" s="5"/>
      <c r="C60" s="25"/>
      <c r="D60" s="31"/>
      <c r="E60" s="8"/>
      <c r="F60" s="8"/>
      <c r="G60" s="8"/>
      <c r="H60" s="8"/>
      <c r="I60" s="8"/>
      <c r="J60" s="8"/>
      <c r="K60" s="8"/>
    </row>
    <row r="61" spans="1:11" ht="19.5" x14ac:dyDescent="0.25">
      <c r="B61" s="3" t="s">
        <v>8</v>
      </c>
      <c r="C61" s="4"/>
      <c r="D61" s="4"/>
      <c r="E61" s="4"/>
      <c r="F61" s="4"/>
      <c r="G61" s="6"/>
      <c r="H61" s="6"/>
      <c r="I61" s="6"/>
      <c r="J61" s="6"/>
      <c r="K61" s="6"/>
    </row>
    <row r="62" spans="1:11" ht="20.25" customHeight="1" x14ac:dyDescent="0.25">
      <c r="B62" s="4" t="s">
        <v>9</v>
      </c>
      <c r="C62" s="4"/>
      <c r="D62" s="4"/>
      <c r="E62" s="4"/>
      <c r="F62" s="4"/>
      <c r="G62" s="6"/>
      <c r="H62" s="6"/>
      <c r="I62" s="6"/>
      <c r="J62" s="6"/>
      <c r="K62" s="6"/>
    </row>
    <row r="63" spans="1:11" ht="20.25" customHeight="1" x14ac:dyDescent="0.25">
      <c r="B63" s="7" t="s">
        <v>10</v>
      </c>
      <c r="C63" s="4"/>
      <c r="D63" s="4"/>
      <c r="E63" s="4"/>
      <c r="F63" s="4"/>
      <c r="G63" s="6"/>
      <c r="H63" s="6"/>
      <c r="I63" s="6"/>
      <c r="J63" s="6"/>
      <c r="K63" s="6"/>
    </row>
    <row r="64" spans="1:11" ht="18.75" x14ac:dyDescent="0.25">
      <c r="B64" s="7" t="s">
        <v>11</v>
      </c>
      <c r="C64" s="4"/>
      <c r="D64" s="4"/>
      <c r="E64" s="4"/>
      <c r="F64" s="4"/>
      <c r="G64" s="6"/>
      <c r="H64" s="6"/>
      <c r="I64" s="6"/>
      <c r="J64" s="6"/>
      <c r="K64" s="6"/>
    </row>
    <row r="65" spans="2:11" ht="18.75" x14ac:dyDescent="0.25">
      <c r="B65" s="7"/>
      <c r="C65" s="4"/>
      <c r="D65" s="4"/>
      <c r="E65" s="4"/>
      <c r="F65" s="4"/>
      <c r="G65" s="6"/>
      <c r="H65" s="6"/>
      <c r="I65" s="6"/>
      <c r="J65" s="6"/>
      <c r="K65" s="6"/>
    </row>
    <row r="66" spans="2:11" ht="18.75" x14ac:dyDescent="0.25">
      <c r="B66" s="107"/>
      <c r="C66" s="107"/>
      <c r="D66" s="107"/>
      <c r="E66" s="107"/>
      <c r="F66" s="107"/>
      <c r="G66" s="107"/>
      <c r="H66" s="6"/>
      <c r="I66" s="6"/>
      <c r="J66" s="6"/>
      <c r="K66" s="6"/>
    </row>
    <row r="67" spans="2:11" ht="18.75" x14ac:dyDescent="0.25">
      <c r="B67" s="7"/>
      <c r="C67" s="4"/>
      <c r="D67" s="4"/>
      <c r="E67" s="4"/>
      <c r="F67" s="4"/>
      <c r="G67" s="6"/>
      <c r="H67" s="6"/>
      <c r="I67" s="6"/>
      <c r="J67" s="6"/>
      <c r="K67" s="6"/>
    </row>
    <row r="68" spans="2:11" ht="19.5" x14ac:dyDescent="0.25">
      <c r="B68" s="3"/>
      <c r="C68" s="4"/>
      <c r="D68" s="4"/>
      <c r="E68" s="4"/>
      <c r="F68" s="4"/>
      <c r="G68" s="6"/>
      <c r="H68" s="6"/>
      <c r="I68" s="6"/>
      <c r="J68" s="6"/>
      <c r="K68" s="6"/>
    </row>
    <row r="69" spans="2:11" ht="20.25" x14ac:dyDescent="0.25">
      <c r="B69" s="9"/>
      <c r="C69" s="9"/>
      <c r="D69" s="9"/>
      <c r="E69" s="9"/>
      <c r="F69" s="9"/>
      <c r="G69" s="9"/>
      <c r="H69" s="9"/>
      <c r="I69" s="9"/>
      <c r="J69" s="9"/>
      <c r="K69" s="9"/>
    </row>
    <row r="70" spans="2:11" ht="20.25" x14ac:dyDescent="0.25">
      <c r="B70" s="9"/>
      <c r="C70" s="9"/>
      <c r="D70" s="9"/>
      <c r="E70" s="9"/>
      <c r="F70" s="9"/>
      <c r="G70" s="9"/>
      <c r="H70" s="9"/>
      <c r="I70" s="9"/>
      <c r="J70" s="9"/>
      <c r="K70" s="9"/>
    </row>
    <row r="71" spans="2:11" ht="20.25" x14ac:dyDescent="0.25">
      <c r="B71" s="9"/>
      <c r="C71" s="9"/>
      <c r="D71" s="9"/>
      <c r="E71" s="9"/>
      <c r="F71" s="9"/>
      <c r="G71" s="9"/>
      <c r="H71" s="9"/>
      <c r="I71" s="9"/>
      <c r="J71" s="9"/>
      <c r="K71" s="9"/>
    </row>
  </sheetData>
  <mergeCells count="11">
    <mergeCell ref="B66:G66"/>
    <mergeCell ref="H13:H14"/>
    <mergeCell ref="B7:K7"/>
    <mergeCell ref="C12:C14"/>
    <mergeCell ref="B12:B14"/>
    <mergeCell ref="E12:E14"/>
    <mergeCell ref="F12:F14"/>
    <mergeCell ref="G13:G14"/>
    <mergeCell ref="B8:K8"/>
    <mergeCell ref="K12:K14"/>
    <mergeCell ref="B10:K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G50"/>
  <sheetViews>
    <sheetView workbookViewId="0">
      <selection activeCell="E37" sqref="E36:E37"/>
    </sheetView>
  </sheetViews>
  <sheetFormatPr baseColWidth="10" defaultColWidth="9.140625" defaultRowHeight="15" x14ac:dyDescent="0.25"/>
  <cols>
    <col min="1" max="1" width="9.140625" customWidth="1"/>
    <col min="2" max="2" width="11.28515625" customWidth="1"/>
    <col min="3" max="3" width="19.5703125" customWidth="1"/>
    <col min="4" max="4" width="46.140625" hidden="1" customWidth="1"/>
    <col min="5" max="5" width="49.85546875" customWidth="1"/>
    <col min="6" max="6" width="40.5703125" customWidth="1"/>
  </cols>
  <sheetData>
    <row r="5" spans="3:7" x14ac:dyDescent="0.25">
      <c r="C5" s="36"/>
      <c r="D5" s="37"/>
      <c r="E5" s="36"/>
      <c r="F5" s="36"/>
    </row>
    <row r="6" spans="3:7" x14ac:dyDescent="0.25">
      <c r="C6" s="36"/>
      <c r="D6" s="37"/>
      <c r="E6" s="36"/>
      <c r="F6" s="36"/>
    </row>
    <row r="7" spans="3:7" x14ac:dyDescent="0.25">
      <c r="C7" s="36"/>
      <c r="D7" s="37"/>
      <c r="E7" s="36"/>
      <c r="F7" s="1"/>
    </row>
    <row r="8" spans="3:7" x14ac:dyDescent="0.25">
      <c r="C8" s="36"/>
      <c r="D8" s="37"/>
      <c r="E8" s="36"/>
      <c r="F8" s="36"/>
    </row>
    <row r="9" spans="3:7" ht="21" x14ac:dyDescent="0.25">
      <c r="C9" s="138"/>
      <c r="D9" s="138"/>
      <c r="E9" s="36"/>
      <c r="F9" s="36"/>
    </row>
    <row r="10" spans="3:7" ht="18" x14ac:dyDescent="0.25">
      <c r="C10" s="128" t="s">
        <v>69</v>
      </c>
      <c r="D10" s="128"/>
      <c r="E10" s="128"/>
      <c r="F10" s="128"/>
    </row>
    <row r="11" spans="3:7" ht="18.75" x14ac:dyDescent="0.25">
      <c r="C11" s="124" t="s">
        <v>13</v>
      </c>
      <c r="D11" s="124"/>
      <c r="E11" s="124"/>
      <c r="F11" s="124"/>
    </row>
    <row r="12" spans="3:7" x14ac:dyDescent="0.25">
      <c r="C12" s="2"/>
      <c r="D12" s="2"/>
      <c r="E12" s="2"/>
      <c r="F12" s="2"/>
    </row>
    <row r="13" spans="3:7" ht="18" x14ac:dyDescent="0.25">
      <c r="C13" s="128" t="s">
        <v>70</v>
      </c>
      <c r="D13" s="128"/>
      <c r="E13" s="128"/>
      <c r="F13" s="128"/>
    </row>
    <row r="14" spans="3:7" ht="18" x14ac:dyDescent="0.25">
      <c r="C14" s="139" t="s">
        <v>470</v>
      </c>
      <c r="D14" s="139"/>
      <c r="E14" s="139"/>
      <c r="F14" s="139"/>
    </row>
    <row r="15" spans="3:7" ht="15.75" x14ac:dyDescent="0.25">
      <c r="C15" s="1"/>
      <c r="D15" s="38"/>
      <c r="E15" s="39"/>
      <c r="F15" s="39"/>
    </row>
    <row r="16" spans="3:7" ht="3" customHeight="1" thickBot="1" x14ac:dyDescent="0.3">
      <c r="C16" s="140"/>
      <c r="D16" s="140"/>
      <c r="E16" s="140"/>
      <c r="F16" s="140"/>
      <c r="G16" s="140"/>
    </row>
    <row r="17" spans="3:7" ht="29.25" hidden="1" customHeight="1" x14ac:dyDescent="0.25">
      <c r="C17" s="141"/>
      <c r="D17" s="141"/>
      <c r="E17" s="141"/>
      <c r="F17" s="141"/>
      <c r="G17" s="141"/>
    </row>
    <row r="18" spans="3:7" ht="27.75" hidden="1" customHeight="1" x14ac:dyDescent="0.25">
      <c r="C18" s="140"/>
      <c r="D18" s="140"/>
      <c r="E18" s="140"/>
      <c r="F18" s="140"/>
      <c r="G18" s="140"/>
    </row>
    <row r="19" spans="3:7" ht="30.75" hidden="1" customHeight="1" x14ac:dyDescent="0.25">
      <c r="C19" s="40"/>
      <c r="D19" s="40"/>
      <c r="E19" s="40"/>
      <c r="F19" s="40"/>
      <c r="G19" s="40"/>
    </row>
    <row r="20" spans="3:7" ht="35.25" customHeight="1" thickBot="1" x14ac:dyDescent="0.3">
      <c r="C20" s="41"/>
      <c r="D20" s="42"/>
      <c r="E20" s="43" t="s">
        <v>71</v>
      </c>
      <c r="F20" s="44" t="s">
        <v>72</v>
      </c>
    </row>
    <row r="21" spans="3:7" ht="18" x14ac:dyDescent="0.25">
      <c r="C21" s="45"/>
      <c r="D21" s="46"/>
      <c r="E21" s="47" t="s">
        <v>73</v>
      </c>
      <c r="F21" s="48"/>
    </row>
    <row r="22" spans="3:7" ht="18" x14ac:dyDescent="0.25">
      <c r="C22" s="49"/>
      <c r="D22" s="50"/>
      <c r="E22" s="51" t="s">
        <v>71</v>
      </c>
      <c r="F22" s="52"/>
    </row>
    <row r="23" spans="3:7" ht="18" x14ac:dyDescent="0.25">
      <c r="C23" s="53"/>
      <c r="D23" s="54"/>
      <c r="E23" s="55" t="s">
        <v>74</v>
      </c>
      <c r="F23" s="56"/>
    </row>
    <row r="24" spans="3:7" ht="18" x14ac:dyDescent="0.25">
      <c r="C24" s="49">
        <v>1</v>
      </c>
      <c r="D24" s="50"/>
      <c r="E24" s="89" t="s">
        <v>387</v>
      </c>
      <c r="F24" s="52" t="s">
        <v>75</v>
      </c>
    </row>
    <row r="25" spans="3:7" ht="18" x14ac:dyDescent="0.25">
      <c r="C25" s="49"/>
      <c r="D25" s="50"/>
      <c r="E25" s="89" t="s">
        <v>386</v>
      </c>
      <c r="F25" s="52"/>
    </row>
    <row r="26" spans="3:7" ht="16.5" x14ac:dyDescent="0.25">
      <c r="C26" s="136">
        <v>2</v>
      </c>
      <c r="D26" s="137"/>
      <c r="E26" s="90" t="s">
        <v>76</v>
      </c>
      <c r="F26" s="129" t="s">
        <v>77</v>
      </c>
    </row>
    <row r="27" spans="3:7" ht="16.5" customHeight="1" x14ac:dyDescent="0.25">
      <c r="C27" s="131"/>
      <c r="D27" s="133"/>
      <c r="E27" s="91" t="s">
        <v>78</v>
      </c>
      <c r="F27" s="130"/>
    </row>
    <row r="28" spans="3:7" ht="16.5" x14ac:dyDescent="0.25">
      <c r="C28" s="136">
        <v>3</v>
      </c>
      <c r="D28" s="137"/>
      <c r="E28" s="90" t="s">
        <v>79</v>
      </c>
      <c r="F28" s="129" t="s">
        <v>80</v>
      </c>
    </row>
    <row r="29" spans="3:7" ht="16.5" customHeight="1" x14ac:dyDescent="0.25">
      <c r="C29" s="132"/>
      <c r="D29" s="134"/>
      <c r="E29" s="92" t="s">
        <v>81</v>
      </c>
      <c r="F29" s="130"/>
    </row>
    <row r="30" spans="3:7" ht="16.5" x14ac:dyDescent="0.25">
      <c r="C30" s="136">
        <v>4</v>
      </c>
      <c r="D30" s="137"/>
      <c r="E30" s="90" t="s">
        <v>436</v>
      </c>
      <c r="F30" s="129" t="s">
        <v>82</v>
      </c>
    </row>
    <row r="31" spans="3:7" ht="16.5" customHeight="1" x14ac:dyDescent="0.25">
      <c r="C31" s="132"/>
      <c r="D31" s="134"/>
      <c r="E31" s="92" t="s">
        <v>437</v>
      </c>
      <c r="F31" s="130"/>
    </row>
    <row r="32" spans="3:7" ht="16.5" x14ac:dyDescent="0.25">
      <c r="C32" s="136">
        <v>5</v>
      </c>
      <c r="D32" s="137"/>
      <c r="E32" s="90" t="s">
        <v>460</v>
      </c>
      <c r="F32" s="129" t="s">
        <v>83</v>
      </c>
    </row>
    <row r="33" spans="3:7" ht="16.5" x14ac:dyDescent="0.25">
      <c r="C33" s="132"/>
      <c r="D33" s="134"/>
      <c r="E33" s="92" t="s">
        <v>467</v>
      </c>
      <c r="F33" s="130"/>
    </row>
    <row r="34" spans="3:7" ht="16.5" x14ac:dyDescent="0.25">
      <c r="C34" s="131">
        <v>6</v>
      </c>
      <c r="D34" s="133"/>
      <c r="E34" s="93" t="s">
        <v>411</v>
      </c>
      <c r="F34" s="135" t="s">
        <v>83</v>
      </c>
    </row>
    <row r="35" spans="3:7" ht="16.5" customHeight="1" x14ac:dyDescent="0.25">
      <c r="C35" s="132"/>
      <c r="D35" s="134"/>
      <c r="E35" s="92" t="s">
        <v>413</v>
      </c>
      <c r="F35" s="130"/>
    </row>
    <row r="36" spans="3:7" ht="16.5" customHeight="1" x14ac:dyDescent="0.25">
      <c r="C36" s="136">
        <v>7</v>
      </c>
      <c r="D36" s="57"/>
      <c r="E36" s="90" t="s">
        <v>468</v>
      </c>
      <c r="F36" s="129" t="s">
        <v>83</v>
      </c>
    </row>
    <row r="37" spans="3:7" ht="16.5" customHeight="1" x14ac:dyDescent="0.25">
      <c r="C37" s="132"/>
      <c r="D37" s="54"/>
      <c r="E37" s="92" t="s">
        <v>469</v>
      </c>
      <c r="F37" s="130"/>
    </row>
    <row r="38" spans="3:7" ht="16.5" x14ac:dyDescent="0.25">
      <c r="C38" s="136">
        <v>8</v>
      </c>
      <c r="D38" s="137"/>
      <c r="E38" s="90" t="s">
        <v>410</v>
      </c>
      <c r="F38" s="129" t="s">
        <v>83</v>
      </c>
    </row>
    <row r="39" spans="3:7" ht="16.5" customHeight="1" x14ac:dyDescent="0.25">
      <c r="C39" s="132"/>
      <c r="D39" s="134"/>
      <c r="E39" s="92" t="s">
        <v>414</v>
      </c>
      <c r="F39" s="130"/>
    </row>
    <row r="40" spans="3:7" ht="18" customHeight="1" x14ac:dyDescent="0.25">
      <c r="C40" s="49">
        <v>9</v>
      </c>
      <c r="D40" s="50"/>
      <c r="E40" s="93" t="s">
        <v>85</v>
      </c>
      <c r="F40" s="129" t="s">
        <v>83</v>
      </c>
    </row>
    <row r="41" spans="3:7" ht="18" customHeight="1" x14ac:dyDescent="0.25">
      <c r="C41" s="53"/>
      <c r="D41" s="54"/>
      <c r="E41" s="92" t="s">
        <v>84</v>
      </c>
      <c r="F41" s="130"/>
    </row>
    <row r="42" spans="3:7" ht="18" x14ac:dyDescent="0.25">
      <c r="C42" s="49"/>
      <c r="D42" s="50"/>
      <c r="E42" s="93"/>
      <c r="F42" s="52"/>
    </row>
    <row r="43" spans="3:7" ht="18.75" thickBot="1" x14ac:dyDescent="0.3">
      <c r="C43" s="49"/>
      <c r="D43" s="50"/>
      <c r="E43" s="93"/>
      <c r="F43" s="52"/>
    </row>
    <row r="44" spans="3:7" ht="36.75" thickBot="1" x14ac:dyDescent="0.3">
      <c r="C44" s="58"/>
      <c r="D44" s="59"/>
      <c r="E44" s="60" t="s">
        <v>412</v>
      </c>
      <c r="F44" s="61" t="s">
        <v>86</v>
      </c>
    </row>
    <row r="45" spans="3:7" x14ac:dyDescent="0.25">
      <c r="C45" s="62"/>
      <c r="D45" s="62"/>
      <c r="E45" s="62"/>
      <c r="F45" s="62"/>
      <c r="G45" s="40"/>
    </row>
    <row r="46" spans="3:7" x14ac:dyDescent="0.25">
      <c r="C46" s="62"/>
      <c r="D46" s="62"/>
      <c r="E46" s="62"/>
      <c r="F46" s="62"/>
      <c r="G46" s="40"/>
    </row>
    <row r="47" spans="3:7" ht="18" x14ac:dyDescent="0.25">
      <c r="C47" s="62"/>
      <c r="D47" s="63" t="s">
        <v>87</v>
      </c>
      <c r="E47" s="63"/>
      <c r="F47" s="62"/>
      <c r="G47" s="40"/>
    </row>
    <row r="48" spans="3:7" ht="18" x14ac:dyDescent="0.25">
      <c r="C48" s="64"/>
      <c r="D48" s="63" t="s">
        <v>88</v>
      </c>
      <c r="E48" s="63"/>
      <c r="F48" s="62"/>
      <c r="G48" s="40"/>
    </row>
    <row r="49" spans="3:7" ht="18" x14ac:dyDescent="0.25">
      <c r="C49" s="65"/>
      <c r="D49" s="63" t="s">
        <v>89</v>
      </c>
      <c r="E49" s="63"/>
      <c r="F49" s="62"/>
      <c r="G49" s="40"/>
    </row>
    <row r="50" spans="3:7" ht="18" x14ac:dyDescent="0.25">
      <c r="C50" s="65"/>
      <c r="D50" s="63"/>
      <c r="E50" s="63"/>
      <c r="F50" s="62"/>
      <c r="G50" s="40"/>
    </row>
  </sheetData>
  <mergeCells count="29">
    <mergeCell ref="C28:C29"/>
    <mergeCell ref="D28:D29"/>
    <mergeCell ref="F28:F29"/>
    <mergeCell ref="C9:D9"/>
    <mergeCell ref="C10:F10"/>
    <mergeCell ref="C11:F11"/>
    <mergeCell ref="C13:F13"/>
    <mergeCell ref="C14:F14"/>
    <mergeCell ref="C16:G16"/>
    <mergeCell ref="C17:G17"/>
    <mergeCell ref="C18:G18"/>
    <mergeCell ref="C26:C27"/>
    <mergeCell ref="D26:D27"/>
    <mergeCell ref="F26:F27"/>
    <mergeCell ref="C30:C31"/>
    <mergeCell ref="D30:D31"/>
    <mergeCell ref="F30:F31"/>
    <mergeCell ref="C32:C33"/>
    <mergeCell ref="D32:D33"/>
    <mergeCell ref="F32:F33"/>
    <mergeCell ref="F40:F41"/>
    <mergeCell ref="C34:C35"/>
    <mergeCell ref="D34:D35"/>
    <mergeCell ref="F34:F35"/>
    <mergeCell ref="C36:C37"/>
    <mergeCell ref="F36:F37"/>
    <mergeCell ref="C38:C39"/>
    <mergeCell ref="D38:D39"/>
    <mergeCell ref="F38:F3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123"/>
  <sheetViews>
    <sheetView tabSelected="1" topLeftCell="A86" zoomScale="82" zoomScaleNormal="82" workbookViewId="0">
      <selection activeCell="D103" sqref="D103"/>
    </sheetView>
  </sheetViews>
  <sheetFormatPr baseColWidth="10" defaultColWidth="9.140625" defaultRowHeight="15" x14ac:dyDescent="0.25"/>
  <cols>
    <col min="1" max="1" width="3" bestFit="1" customWidth="1"/>
    <col min="2" max="2" width="21" customWidth="1"/>
    <col min="3" max="3" width="50.140625" style="86" customWidth="1"/>
    <col min="4" max="4" width="59.28515625" customWidth="1"/>
    <col min="5" max="5" width="17.28515625" bestFit="1" customWidth="1"/>
    <col min="6" max="6" width="18.85546875" customWidth="1"/>
    <col min="7" max="8" width="15.85546875" customWidth="1"/>
    <col min="9" max="9" width="14.85546875" customWidth="1"/>
    <col min="10" max="10" width="15.5703125" customWidth="1"/>
    <col min="11" max="11" width="17" customWidth="1"/>
  </cols>
  <sheetData>
    <row r="6" spans="1:11" x14ac:dyDescent="0.25">
      <c r="B6" s="1"/>
      <c r="C6" s="83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110" t="s">
        <v>12</v>
      </c>
      <c r="C7" s="110"/>
      <c r="D7" s="110"/>
      <c r="E7" s="110"/>
      <c r="F7" s="110"/>
      <c r="G7" s="110"/>
      <c r="H7" s="110"/>
      <c r="I7" s="110"/>
      <c r="J7" s="110"/>
      <c r="K7" s="110"/>
    </row>
    <row r="8" spans="1:11" ht="18.75" x14ac:dyDescent="0.25">
      <c r="B8" s="124" t="s">
        <v>13</v>
      </c>
      <c r="C8" s="124"/>
      <c r="D8" s="124"/>
      <c r="E8" s="124"/>
      <c r="F8" s="124"/>
      <c r="G8" s="124"/>
      <c r="H8" s="124"/>
      <c r="I8" s="124"/>
      <c r="J8" s="124"/>
      <c r="K8" s="124"/>
    </row>
    <row r="9" spans="1:11" x14ac:dyDescent="0.25">
      <c r="B9" s="2"/>
      <c r="C9" s="84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B10" s="128" t="s">
        <v>466</v>
      </c>
      <c r="C10" s="128"/>
      <c r="D10" s="128"/>
      <c r="E10" s="128"/>
      <c r="F10" s="128"/>
      <c r="G10" s="128"/>
      <c r="H10" s="128"/>
      <c r="I10" s="128"/>
      <c r="J10" s="128"/>
      <c r="K10" s="128"/>
    </row>
    <row r="11" spans="1:11" ht="15.75" thickBot="1" x14ac:dyDescent="0.3">
      <c r="B11" s="1"/>
      <c r="C11" s="83"/>
      <c r="D11" s="1"/>
      <c r="E11" s="1"/>
      <c r="F11" s="1"/>
      <c r="G11" s="1"/>
      <c r="H11" s="1"/>
      <c r="I11" s="1"/>
      <c r="J11" s="1"/>
      <c r="K11" s="1"/>
    </row>
    <row r="12" spans="1:11" ht="72.75" customHeight="1" x14ac:dyDescent="0.25">
      <c r="A12" s="142" t="s">
        <v>0</v>
      </c>
      <c r="B12" s="125"/>
      <c r="C12" s="155" t="s">
        <v>1</v>
      </c>
      <c r="D12" s="111" t="s">
        <v>29</v>
      </c>
      <c r="E12" s="117" t="s">
        <v>2</v>
      </c>
      <c r="F12" s="120" t="s">
        <v>3</v>
      </c>
      <c r="G12" s="158" t="s">
        <v>4</v>
      </c>
      <c r="H12" s="159"/>
      <c r="I12" s="97"/>
      <c r="J12" s="100"/>
      <c r="K12" s="153" t="s">
        <v>5</v>
      </c>
    </row>
    <row r="13" spans="1:11" ht="16.5" customHeight="1" x14ac:dyDescent="0.25">
      <c r="A13" s="143"/>
      <c r="B13" s="126"/>
      <c r="C13" s="156"/>
      <c r="D13" s="112"/>
      <c r="E13" s="118"/>
      <c r="F13" s="121"/>
      <c r="G13" s="145" t="s">
        <v>6</v>
      </c>
      <c r="H13" s="147" t="s">
        <v>7</v>
      </c>
      <c r="I13" s="98" t="s">
        <v>434</v>
      </c>
      <c r="J13" s="101" t="s">
        <v>433</v>
      </c>
      <c r="K13" s="121"/>
    </row>
    <row r="14" spans="1:11" ht="11.25" customHeight="1" thickBot="1" x14ac:dyDescent="0.3">
      <c r="A14" s="144"/>
      <c r="B14" s="127"/>
      <c r="C14" s="157"/>
      <c r="D14" s="113"/>
      <c r="E14" s="119"/>
      <c r="F14" s="122"/>
      <c r="G14" s="146"/>
      <c r="H14" s="148"/>
      <c r="I14" s="99" t="s">
        <v>58</v>
      </c>
      <c r="J14" s="80" t="s">
        <v>58</v>
      </c>
      <c r="K14" s="154"/>
    </row>
    <row r="15" spans="1:11" ht="17.25" thickBot="1" x14ac:dyDescent="0.3">
      <c r="A15" s="72"/>
      <c r="B15" s="71"/>
      <c r="C15" s="94" t="s">
        <v>90</v>
      </c>
      <c r="D15" s="12"/>
      <c r="E15" s="13"/>
      <c r="F15" s="14"/>
      <c r="G15" s="15"/>
      <c r="H15" s="74"/>
      <c r="I15" s="35"/>
      <c r="J15" s="35"/>
      <c r="K15" s="35"/>
    </row>
    <row r="16" spans="1:11" ht="16.5" x14ac:dyDescent="0.25">
      <c r="A16" s="73">
        <v>1</v>
      </c>
      <c r="B16" s="70" t="s">
        <v>91</v>
      </c>
      <c r="C16" s="67" t="s">
        <v>92</v>
      </c>
      <c r="D16" s="67" t="s">
        <v>93</v>
      </c>
      <c r="E16" s="23">
        <v>20000</v>
      </c>
      <c r="F16" s="95" t="s">
        <v>94</v>
      </c>
      <c r="G16" s="95" t="s">
        <v>95</v>
      </c>
      <c r="H16" s="95">
        <v>608</v>
      </c>
      <c r="I16" s="95" t="s">
        <v>94</v>
      </c>
      <c r="J16" s="95">
        <f>I16+H16+G16+F16</f>
        <v>1182</v>
      </c>
      <c r="K16" s="95">
        <f>E16-J16</f>
        <v>18818</v>
      </c>
    </row>
    <row r="17" spans="1:11" ht="16.5" x14ac:dyDescent="0.25">
      <c r="A17" s="73">
        <v>2</v>
      </c>
      <c r="B17" s="66" t="s">
        <v>96</v>
      </c>
      <c r="C17" s="67" t="s">
        <v>97</v>
      </c>
      <c r="D17" s="67" t="s">
        <v>98</v>
      </c>
      <c r="E17" s="23">
        <v>50000</v>
      </c>
      <c r="F17" s="95" t="s">
        <v>99</v>
      </c>
      <c r="G17" s="95" t="s">
        <v>100</v>
      </c>
      <c r="H17" s="95" t="s">
        <v>101</v>
      </c>
      <c r="I17" s="95" t="s">
        <v>94</v>
      </c>
      <c r="J17" s="95">
        <f t="shared" ref="J17:J88" si="0">I17+H17+G17+F17</f>
        <v>5012.71</v>
      </c>
      <c r="K17" s="95">
        <f t="shared" ref="K17:K88" si="1">E17-J17</f>
        <v>44987.29</v>
      </c>
    </row>
    <row r="18" spans="1:11" ht="16.5" x14ac:dyDescent="0.25">
      <c r="A18" s="73">
        <v>3</v>
      </c>
      <c r="B18" s="66" t="s">
        <v>102</v>
      </c>
      <c r="C18" s="67" t="s">
        <v>103</v>
      </c>
      <c r="D18" s="67" t="s">
        <v>104</v>
      </c>
      <c r="E18" s="23">
        <v>25000</v>
      </c>
      <c r="F18" s="95" t="s">
        <v>94</v>
      </c>
      <c r="G18" s="95" t="s">
        <v>105</v>
      </c>
      <c r="H18" s="95" t="s">
        <v>106</v>
      </c>
      <c r="I18" s="95" t="s">
        <v>107</v>
      </c>
      <c r="J18" s="95">
        <f t="shared" si="0"/>
        <v>2320.89</v>
      </c>
      <c r="K18" s="95">
        <f t="shared" si="1"/>
        <v>22679.11</v>
      </c>
    </row>
    <row r="19" spans="1:11" ht="17.25" customHeight="1" x14ac:dyDescent="0.25">
      <c r="A19" s="73">
        <v>4</v>
      </c>
      <c r="B19" s="75" t="s">
        <v>416</v>
      </c>
      <c r="C19" s="81" t="s">
        <v>390</v>
      </c>
      <c r="D19" s="81" t="s">
        <v>391</v>
      </c>
      <c r="E19" s="23">
        <v>33000</v>
      </c>
      <c r="F19" s="96">
        <v>0</v>
      </c>
      <c r="G19" s="96">
        <v>947.1</v>
      </c>
      <c r="H19" s="96">
        <v>1003.2</v>
      </c>
      <c r="I19" s="96">
        <v>1487.47</v>
      </c>
      <c r="J19" s="95">
        <f t="shared" si="0"/>
        <v>3437.77</v>
      </c>
      <c r="K19" s="95">
        <f t="shared" si="1"/>
        <v>29562.23</v>
      </c>
    </row>
    <row r="20" spans="1:11" ht="16.5" x14ac:dyDescent="0.25">
      <c r="A20" s="73">
        <v>5</v>
      </c>
      <c r="B20" s="66" t="s">
        <v>108</v>
      </c>
      <c r="C20" s="67" t="s">
        <v>109</v>
      </c>
      <c r="D20" s="67" t="s">
        <v>110</v>
      </c>
      <c r="E20" s="23">
        <v>55000</v>
      </c>
      <c r="F20" s="95" t="s">
        <v>111</v>
      </c>
      <c r="G20" s="95" t="s">
        <v>112</v>
      </c>
      <c r="H20" s="95" t="s">
        <v>113</v>
      </c>
      <c r="I20" s="95">
        <v>1093.3900000000001</v>
      </c>
      <c r="J20" s="95">
        <f t="shared" si="0"/>
        <v>7026.56</v>
      </c>
      <c r="K20" s="95">
        <f t="shared" si="1"/>
        <v>47973.440000000002</v>
      </c>
    </row>
    <row r="21" spans="1:11" ht="16.5" x14ac:dyDescent="0.25">
      <c r="A21" s="73">
        <v>6</v>
      </c>
      <c r="B21" s="66" t="s">
        <v>114</v>
      </c>
      <c r="C21" s="67" t="s">
        <v>115</v>
      </c>
      <c r="D21" s="67" t="s">
        <v>116</v>
      </c>
      <c r="E21" s="23">
        <v>65000</v>
      </c>
      <c r="F21" s="95" t="s">
        <v>117</v>
      </c>
      <c r="G21" s="95" t="s">
        <v>118</v>
      </c>
      <c r="H21" s="95" t="s">
        <v>119</v>
      </c>
      <c r="I21" s="95" t="s">
        <v>120</v>
      </c>
      <c r="J21" s="95">
        <f t="shared" si="0"/>
        <v>11702.48</v>
      </c>
      <c r="K21" s="95">
        <f t="shared" si="1"/>
        <v>53297.520000000004</v>
      </c>
    </row>
    <row r="22" spans="1:11" ht="16.5" x14ac:dyDescent="0.25">
      <c r="A22" s="73">
        <v>7</v>
      </c>
      <c r="B22" s="66" t="s">
        <v>121</v>
      </c>
      <c r="C22" s="67" t="s">
        <v>122</v>
      </c>
      <c r="D22" s="67" t="s">
        <v>123</v>
      </c>
      <c r="E22" s="23">
        <v>24200</v>
      </c>
      <c r="F22" s="95">
        <v>0</v>
      </c>
      <c r="G22" s="95" t="s">
        <v>124</v>
      </c>
      <c r="H22" s="95" t="s">
        <v>125</v>
      </c>
      <c r="I22" s="95" t="s">
        <v>94</v>
      </c>
      <c r="J22" s="95">
        <f t="shared" si="0"/>
        <v>1430.2199999999998</v>
      </c>
      <c r="K22" s="95">
        <f t="shared" si="1"/>
        <v>22769.78</v>
      </c>
    </row>
    <row r="23" spans="1:11" ht="14.25" customHeight="1" x14ac:dyDescent="0.25">
      <c r="A23" s="73">
        <v>8</v>
      </c>
      <c r="B23" s="66" t="s">
        <v>126</v>
      </c>
      <c r="C23" s="67" t="s">
        <v>127</v>
      </c>
      <c r="D23" s="67" t="s">
        <v>128</v>
      </c>
      <c r="E23" s="23">
        <v>24200</v>
      </c>
      <c r="F23" s="95" t="s">
        <v>94</v>
      </c>
      <c r="G23" s="95" t="s">
        <v>124</v>
      </c>
      <c r="H23" s="95" t="s">
        <v>125</v>
      </c>
      <c r="I23" s="95" t="s">
        <v>94</v>
      </c>
      <c r="J23" s="95">
        <f t="shared" si="0"/>
        <v>1430.2199999999998</v>
      </c>
      <c r="K23" s="95">
        <f t="shared" si="1"/>
        <v>22769.78</v>
      </c>
    </row>
    <row r="24" spans="1:11" ht="16.5" x14ac:dyDescent="0.25">
      <c r="A24" s="73">
        <v>9</v>
      </c>
      <c r="B24" s="66" t="s">
        <v>129</v>
      </c>
      <c r="C24" s="67" t="s">
        <v>130</v>
      </c>
      <c r="D24" s="67" t="s">
        <v>38</v>
      </c>
      <c r="E24" s="23">
        <v>35000</v>
      </c>
      <c r="F24" s="95" t="s">
        <v>94</v>
      </c>
      <c r="G24" s="95" t="s">
        <v>131</v>
      </c>
      <c r="H24" s="95" t="s">
        <v>132</v>
      </c>
      <c r="I24" s="95">
        <v>250</v>
      </c>
      <c r="J24" s="95">
        <f t="shared" si="0"/>
        <v>2318.5</v>
      </c>
      <c r="K24" s="95">
        <f t="shared" si="1"/>
        <v>32681.5</v>
      </c>
    </row>
    <row r="25" spans="1:11" ht="16.5" x14ac:dyDescent="0.25">
      <c r="A25" s="73">
        <v>10</v>
      </c>
      <c r="B25" s="66" t="s">
        <v>133</v>
      </c>
      <c r="C25" s="67" t="s">
        <v>134</v>
      </c>
      <c r="D25" s="67" t="s">
        <v>47</v>
      </c>
      <c r="E25" s="23">
        <v>22000</v>
      </c>
      <c r="F25" s="95" t="s">
        <v>94</v>
      </c>
      <c r="G25" s="95" t="s">
        <v>135</v>
      </c>
      <c r="H25" s="95" t="s">
        <v>136</v>
      </c>
      <c r="I25" s="95">
        <v>4000</v>
      </c>
      <c r="J25" s="95">
        <f t="shared" si="0"/>
        <v>5300.2</v>
      </c>
      <c r="K25" s="95">
        <f t="shared" si="1"/>
        <v>16699.8</v>
      </c>
    </row>
    <row r="26" spans="1:11" ht="16.5" x14ac:dyDescent="0.25">
      <c r="A26" s="73">
        <v>11</v>
      </c>
      <c r="B26" s="66" t="s">
        <v>137</v>
      </c>
      <c r="C26" s="67" t="s">
        <v>138</v>
      </c>
      <c r="D26" s="67" t="s">
        <v>139</v>
      </c>
      <c r="E26" s="23">
        <v>100000</v>
      </c>
      <c r="F26" s="95" t="s">
        <v>140</v>
      </c>
      <c r="G26" s="95" t="s">
        <v>141</v>
      </c>
      <c r="H26" s="95" t="s">
        <v>142</v>
      </c>
      <c r="I26" s="95">
        <v>250</v>
      </c>
      <c r="J26" s="95">
        <f t="shared" si="0"/>
        <v>18403.46</v>
      </c>
      <c r="K26" s="95">
        <f t="shared" si="1"/>
        <v>81596.540000000008</v>
      </c>
    </row>
    <row r="27" spans="1:11" ht="16.5" x14ac:dyDescent="0.25">
      <c r="A27" s="73">
        <v>12</v>
      </c>
      <c r="B27" s="66" t="s">
        <v>144</v>
      </c>
      <c r="C27" s="67" t="s">
        <v>145</v>
      </c>
      <c r="D27" s="67" t="s">
        <v>146</v>
      </c>
      <c r="E27" s="23">
        <v>80000</v>
      </c>
      <c r="F27" s="95" t="s">
        <v>147</v>
      </c>
      <c r="G27" s="95" t="s">
        <v>148</v>
      </c>
      <c r="H27" s="95" t="s">
        <v>149</v>
      </c>
      <c r="I27" s="95" t="s">
        <v>94</v>
      </c>
      <c r="J27" s="95">
        <f t="shared" si="0"/>
        <v>12575.9</v>
      </c>
      <c r="K27" s="95">
        <f t="shared" si="1"/>
        <v>67424.100000000006</v>
      </c>
    </row>
    <row r="28" spans="1:11" ht="17.25" customHeight="1" x14ac:dyDescent="0.25">
      <c r="A28" s="73">
        <v>13</v>
      </c>
      <c r="B28" s="75" t="s">
        <v>415</v>
      </c>
      <c r="C28" s="81" t="s">
        <v>388</v>
      </c>
      <c r="D28" s="81" t="s">
        <v>389</v>
      </c>
      <c r="E28" s="23">
        <v>110000</v>
      </c>
      <c r="F28" s="96">
        <v>14661.94</v>
      </c>
      <c r="G28" s="96">
        <v>3157</v>
      </c>
      <c r="H28" s="96">
        <v>2628.08</v>
      </c>
      <c r="I28" s="96">
        <v>1686.78</v>
      </c>
      <c r="J28" s="95">
        <f t="shared" si="0"/>
        <v>22133.8</v>
      </c>
      <c r="K28" s="95">
        <f t="shared" si="1"/>
        <v>87866.2</v>
      </c>
    </row>
    <row r="29" spans="1:11" ht="17.25" customHeight="1" x14ac:dyDescent="0.25">
      <c r="A29" s="73">
        <v>14</v>
      </c>
      <c r="B29" s="75" t="s">
        <v>417</v>
      </c>
      <c r="C29" s="81" t="s">
        <v>392</v>
      </c>
      <c r="D29" s="81" t="s">
        <v>393</v>
      </c>
      <c r="E29" s="23">
        <v>55000</v>
      </c>
      <c r="F29" s="96">
        <v>2851.34</v>
      </c>
      <c r="G29" s="96">
        <v>1578.5</v>
      </c>
      <c r="H29" s="96">
        <v>1672</v>
      </c>
      <c r="I29" s="96">
        <v>0</v>
      </c>
      <c r="J29" s="95">
        <f t="shared" si="0"/>
        <v>6101.84</v>
      </c>
      <c r="K29" s="95">
        <f t="shared" si="1"/>
        <v>48898.16</v>
      </c>
    </row>
    <row r="30" spans="1:11" ht="16.5" x14ac:dyDescent="0.25">
      <c r="A30" s="73">
        <v>15</v>
      </c>
      <c r="B30" s="66" t="s">
        <v>150</v>
      </c>
      <c r="C30" s="67" t="s">
        <v>151</v>
      </c>
      <c r="D30" s="67" t="s">
        <v>152</v>
      </c>
      <c r="E30" s="23">
        <v>85000</v>
      </c>
      <c r="F30" s="95" t="s">
        <v>153</v>
      </c>
      <c r="G30" s="95" t="s">
        <v>154</v>
      </c>
      <c r="H30" s="95" t="s">
        <v>155</v>
      </c>
      <c r="I30" s="95" t="s">
        <v>94</v>
      </c>
      <c r="J30" s="95">
        <f t="shared" si="0"/>
        <v>14047.53</v>
      </c>
      <c r="K30" s="95">
        <f t="shared" si="1"/>
        <v>70952.47</v>
      </c>
    </row>
    <row r="31" spans="1:11" ht="16.5" x14ac:dyDescent="0.25">
      <c r="A31" s="73">
        <v>16</v>
      </c>
      <c r="B31" s="66" t="s">
        <v>156</v>
      </c>
      <c r="C31" s="67" t="s">
        <v>157</v>
      </c>
      <c r="D31" s="67" t="s">
        <v>158</v>
      </c>
      <c r="E31" s="23">
        <v>100000</v>
      </c>
      <c r="F31" s="95" t="s">
        <v>140</v>
      </c>
      <c r="G31" s="95" t="s">
        <v>141</v>
      </c>
      <c r="H31" s="95" t="s">
        <v>142</v>
      </c>
      <c r="I31" s="95">
        <v>500</v>
      </c>
      <c r="J31" s="95">
        <f t="shared" si="0"/>
        <v>18653.46</v>
      </c>
      <c r="K31" s="95">
        <f t="shared" si="1"/>
        <v>81346.540000000008</v>
      </c>
    </row>
    <row r="32" spans="1:11" ht="16.5" x14ac:dyDescent="0.25">
      <c r="A32" s="73">
        <v>17</v>
      </c>
      <c r="B32" s="66" t="s">
        <v>159</v>
      </c>
      <c r="C32" s="67" t="s">
        <v>160</v>
      </c>
      <c r="D32" s="67" t="s">
        <v>161</v>
      </c>
      <c r="E32" s="23">
        <v>55000</v>
      </c>
      <c r="F32" s="96">
        <v>2851.34</v>
      </c>
      <c r="G32" s="95">
        <v>1578.5</v>
      </c>
      <c r="H32" s="95">
        <v>1672</v>
      </c>
      <c r="I32" s="95" t="s">
        <v>94</v>
      </c>
      <c r="J32" s="95">
        <f t="shared" si="0"/>
        <v>6101.84</v>
      </c>
      <c r="K32" s="95">
        <f t="shared" si="1"/>
        <v>48898.16</v>
      </c>
    </row>
    <row r="33" spans="1:11" ht="16.5" x14ac:dyDescent="0.25">
      <c r="A33" s="73">
        <v>18</v>
      </c>
      <c r="B33" s="66" t="s">
        <v>162</v>
      </c>
      <c r="C33" s="67" t="s">
        <v>163</v>
      </c>
      <c r="D33" s="67" t="s">
        <v>164</v>
      </c>
      <c r="E33" s="23">
        <v>38500</v>
      </c>
      <c r="F33" s="95" t="s">
        <v>165</v>
      </c>
      <c r="G33" s="95" t="s">
        <v>166</v>
      </c>
      <c r="H33" s="95" t="s">
        <v>167</v>
      </c>
      <c r="I33" s="95">
        <v>1560</v>
      </c>
      <c r="J33" s="95">
        <f t="shared" si="0"/>
        <v>4270.01</v>
      </c>
      <c r="K33" s="95">
        <f t="shared" si="1"/>
        <v>34229.99</v>
      </c>
    </row>
    <row r="34" spans="1:11" ht="16.5" x14ac:dyDescent="0.25">
      <c r="A34" s="73">
        <v>19</v>
      </c>
      <c r="B34" s="66" t="s">
        <v>168</v>
      </c>
      <c r="C34" s="67" t="s">
        <v>169</v>
      </c>
      <c r="D34" s="67" t="s">
        <v>158</v>
      </c>
      <c r="E34" s="23">
        <v>77000</v>
      </c>
      <c r="F34" s="95">
        <v>7142.23</v>
      </c>
      <c r="G34" s="95">
        <v>2209.9</v>
      </c>
      <c r="H34" s="95">
        <v>2340.8000000000002</v>
      </c>
      <c r="I34" s="95">
        <v>0</v>
      </c>
      <c r="J34" s="95">
        <f t="shared" si="0"/>
        <v>11692.93</v>
      </c>
      <c r="K34" s="95">
        <f t="shared" si="1"/>
        <v>65307.07</v>
      </c>
    </row>
    <row r="35" spans="1:11" ht="16.5" x14ac:dyDescent="0.25">
      <c r="A35" s="73">
        <v>20</v>
      </c>
      <c r="B35" s="66" t="s">
        <v>170</v>
      </c>
      <c r="C35" s="67" t="s">
        <v>171</v>
      </c>
      <c r="D35" s="67" t="s">
        <v>172</v>
      </c>
      <c r="E35" s="23">
        <v>40000</v>
      </c>
      <c r="F35" s="95" t="s">
        <v>173</v>
      </c>
      <c r="G35" s="95" t="s">
        <v>174</v>
      </c>
      <c r="H35" s="95" t="s">
        <v>175</v>
      </c>
      <c r="I35" s="95">
        <v>250</v>
      </c>
      <c r="J35" s="95">
        <f t="shared" si="0"/>
        <v>3260.36</v>
      </c>
      <c r="K35" s="95">
        <f t="shared" si="1"/>
        <v>36739.64</v>
      </c>
    </row>
    <row r="36" spans="1:11" ht="16.5" x14ac:dyDescent="0.25">
      <c r="A36" s="73">
        <v>21</v>
      </c>
      <c r="B36" s="66" t="s">
        <v>176</v>
      </c>
      <c r="C36" s="67" t="s">
        <v>177</v>
      </c>
      <c r="D36" s="67" t="s">
        <v>178</v>
      </c>
      <c r="E36" s="23">
        <v>55000</v>
      </c>
      <c r="F36" s="95" t="s">
        <v>179</v>
      </c>
      <c r="G36" s="95" t="s">
        <v>112</v>
      </c>
      <c r="H36" s="95" t="s">
        <v>113</v>
      </c>
      <c r="I36" s="95">
        <v>250</v>
      </c>
      <c r="J36" s="95">
        <f t="shared" si="0"/>
        <v>6351.84</v>
      </c>
      <c r="K36" s="95">
        <f t="shared" si="1"/>
        <v>48648.160000000003</v>
      </c>
    </row>
    <row r="37" spans="1:11" ht="16.5" x14ac:dyDescent="0.25">
      <c r="A37" s="73">
        <v>22</v>
      </c>
      <c r="B37" s="66" t="s">
        <v>180</v>
      </c>
      <c r="C37" s="67" t="s">
        <v>325</v>
      </c>
      <c r="D37" s="67" t="s">
        <v>432</v>
      </c>
      <c r="E37" s="23">
        <v>55000</v>
      </c>
      <c r="F37" s="95" t="s">
        <v>179</v>
      </c>
      <c r="G37" s="95" t="s">
        <v>112</v>
      </c>
      <c r="H37" s="95" t="s">
        <v>113</v>
      </c>
      <c r="I37" s="95" t="s">
        <v>181</v>
      </c>
      <c r="J37" s="95">
        <f t="shared" si="0"/>
        <v>6731.84</v>
      </c>
      <c r="K37" s="95">
        <f t="shared" si="1"/>
        <v>48268.160000000003</v>
      </c>
    </row>
    <row r="38" spans="1:11" ht="16.5" x14ac:dyDescent="0.25">
      <c r="A38" s="73">
        <v>23</v>
      </c>
      <c r="B38" s="66" t="s">
        <v>182</v>
      </c>
      <c r="C38" s="67" t="s">
        <v>183</v>
      </c>
      <c r="D38" s="67" t="s">
        <v>184</v>
      </c>
      <c r="E38" s="23">
        <v>120000</v>
      </c>
      <c r="F38" s="95" t="s">
        <v>185</v>
      </c>
      <c r="G38" s="95" t="s">
        <v>186</v>
      </c>
      <c r="H38" s="95" t="s">
        <v>142</v>
      </c>
      <c r="I38" s="95">
        <v>250</v>
      </c>
      <c r="J38" s="95">
        <f t="shared" si="0"/>
        <v>23833.96</v>
      </c>
      <c r="K38" s="95">
        <f t="shared" si="1"/>
        <v>96166.040000000008</v>
      </c>
    </row>
    <row r="39" spans="1:11" ht="16.5" x14ac:dyDescent="0.25">
      <c r="A39" s="73">
        <v>24</v>
      </c>
      <c r="B39" s="66" t="s">
        <v>187</v>
      </c>
      <c r="C39" s="67" t="s">
        <v>188</v>
      </c>
      <c r="D39" s="67" t="s">
        <v>38</v>
      </c>
      <c r="E39" s="23">
        <v>33000</v>
      </c>
      <c r="F39" s="95" t="s">
        <v>94</v>
      </c>
      <c r="G39" s="95" t="s">
        <v>189</v>
      </c>
      <c r="H39" s="95" t="s">
        <v>190</v>
      </c>
      <c r="I39" s="95" t="s">
        <v>94</v>
      </c>
      <c r="J39" s="95">
        <f t="shared" si="0"/>
        <v>1950.3000000000002</v>
      </c>
      <c r="K39" s="95">
        <f t="shared" si="1"/>
        <v>31049.7</v>
      </c>
    </row>
    <row r="40" spans="1:11" ht="16.5" x14ac:dyDescent="0.25">
      <c r="A40" s="73">
        <v>25</v>
      </c>
      <c r="B40" s="66" t="s">
        <v>191</v>
      </c>
      <c r="C40" s="67" t="s">
        <v>192</v>
      </c>
      <c r="D40" s="67" t="s">
        <v>193</v>
      </c>
      <c r="E40" s="23">
        <v>70000</v>
      </c>
      <c r="F40" s="95" t="s">
        <v>194</v>
      </c>
      <c r="G40" s="95" t="s">
        <v>195</v>
      </c>
      <c r="H40" s="95" t="s">
        <v>196</v>
      </c>
      <c r="I40" s="95">
        <v>1000</v>
      </c>
      <c r="J40" s="95">
        <f t="shared" si="0"/>
        <v>10811.04</v>
      </c>
      <c r="K40" s="95">
        <f t="shared" si="1"/>
        <v>59188.959999999999</v>
      </c>
    </row>
    <row r="41" spans="1:11" ht="17.25" customHeight="1" x14ac:dyDescent="0.25">
      <c r="A41" s="73">
        <v>26</v>
      </c>
      <c r="B41" s="82" t="s">
        <v>418</v>
      </c>
      <c r="C41" s="81" t="s">
        <v>394</v>
      </c>
      <c r="D41" s="81" t="s">
        <v>246</v>
      </c>
      <c r="E41" s="23">
        <v>20000</v>
      </c>
      <c r="F41" s="96">
        <v>0</v>
      </c>
      <c r="G41" s="96">
        <v>574</v>
      </c>
      <c r="H41" s="96">
        <v>608</v>
      </c>
      <c r="I41" s="96">
        <v>500</v>
      </c>
      <c r="J41" s="95">
        <f t="shared" si="0"/>
        <v>1682</v>
      </c>
      <c r="K41" s="95">
        <f t="shared" si="1"/>
        <v>18318</v>
      </c>
    </row>
    <row r="42" spans="1:11" ht="16.5" x14ac:dyDescent="0.25">
      <c r="A42" s="73">
        <v>27</v>
      </c>
      <c r="B42" s="66" t="s">
        <v>197</v>
      </c>
      <c r="C42" s="67" t="s">
        <v>198</v>
      </c>
      <c r="D42" s="67" t="s">
        <v>199</v>
      </c>
      <c r="E42" s="23">
        <v>21450</v>
      </c>
      <c r="F42" s="95" t="s">
        <v>94</v>
      </c>
      <c r="G42" s="95" t="s">
        <v>200</v>
      </c>
      <c r="H42" s="95" t="s">
        <v>201</v>
      </c>
      <c r="I42" s="95" t="s">
        <v>94</v>
      </c>
      <c r="J42" s="95">
        <f t="shared" si="0"/>
        <v>1267.7</v>
      </c>
      <c r="K42" s="95">
        <f t="shared" si="1"/>
        <v>20182.3</v>
      </c>
    </row>
    <row r="43" spans="1:11" ht="16.5" x14ac:dyDescent="0.25">
      <c r="A43" s="73">
        <v>28</v>
      </c>
      <c r="B43" s="66" t="s">
        <v>202</v>
      </c>
      <c r="C43" s="67" t="s">
        <v>203</v>
      </c>
      <c r="D43" s="67" t="s">
        <v>204</v>
      </c>
      <c r="E43" s="23">
        <v>10120</v>
      </c>
      <c r="F43" s="95" t="s">
        <v>94</v>
      </c>
      <c r="G43" s="95" t="s">
        <v>205</v>
      </c>
      <c r="H43" s="95" t="s">
        <v>206</v>
      </c>
      <c r="I43" s="95" t="s">
        <v>94</v>
      </c>
      <c r="J43" s="95">
        <f t="shared" si="0"/>
        <v>598.08999999999992</v>
      </c>
      <c r="K43" s="95">
        <f t="shared" si="1"/>
        <v>9521.91</v>
      </c>
    </row>
    <row r="44" spans="1:11" ht="16.5" x14ac:dyDescent="0.25">
      <c r="A44" s="73">
        <v>29</v>
      </c>
      <c r="B44" s="66" t="s">
        <v>439</v>
      </c>
      <c r="C44" s="67" t="s">
        <v>438</v>
      </c>
      <c r="D44" s="67" t="s">
        <v>440</v>
      </c>
      <c r="E44" s="23">
        <v>18000</v>
      </c>
      <c r="F44" s="95">
        <v>0</v>
      </c>
      <c r="G44" s="95">
        <v>516.6</v>
      </c>
      <c r="H44" s="95">
        <v>547.20000000000005</v>
      </c>
      <c r="I44" s="95">
        <v>0</v>
      </c>
      <c r="J44" s="95">
        <v>1063.8</v>
      </c>
      <c r="K44" s="95">
        <v>16936.2</v>
      </c>
    </row>
    <row r="45" spans="1:11" ht="16.5" x14ac:dyDescent="0.25">
      <c r="A45" s="73">
        <v>30</v>
      </c>
      <c r="B45" s="69" t="s">
        <v>455</v>
      </c>
      <c r="C45" s="67" t="s">
        <v>452</v>
      </c>
      <c r="D45" s="67" t="s">
        <v>68</v>
      </c>
      <c r="E45" s="23">
        <v>70000</v>
      </c>
      <c r="F45" s="95">
        <v>5674.04</v>
      </c>
      <c r="G45" s="95">
        <v>2009</v>
      </c>
      <c r="H45" s="96">
        <v>2128</v>
      </c>
      <c r="I45" s="95">
        <v>0</v>
      </c>
      <c r="J45" s="95">
        <f>I45+H45+G45+F45</f>
        <v>9811.0400000000009</v>
      </c>
      <c r="K45" s="95">
        <f>E45-J45</f>
        <v>60188.959999999999</v>
      </c>
    </row>
    <row r="46" spans="1:11" ht="16.5" x14ac:dyDescent="0.25">
      <c r="A46" s="73">
        <v>31</v>
      </c>
      <c r="B46" s="66" t="s">
        <v>462</v>
      </c>
      <c r="C46" s="67" t="s">
        <v>461</v>
      </c>
      <c r="D46" s="67" t="s">
        <v>204</v>
      </c>
      <c r="E46" s="23">
        <v>13200</v>
      </c>
      <c r="F46" s="95">
        <v>0</v>
      </c>
      <c r="G46" s="95">
        <v>378.84</v>
      </c>
      <c r="H46" s="95">
        <v>401.28</v>
      </c>
      <c r="I46" s="95">
        <v>0</v>
      </c>
      <c r="J46" s="95">
        <v>780.12</v>
      </c>
      <c r="K46" s="95">
        <v>12419.88</v>
      </c>
    </row>
    <row r="47" spans="1:11" ht="16.5" x14ac:dyDescent="0.25">
      <c r="A47" s="73">
        <v>32</v>
      </c>
      <c r="B47" s="66" t="s">
        <v>473</v>
      </c>
      <c r="C47" s="67" t="s">
        <v>471</v>
      </c>
      <c r="D47" s="67" t="s">
        <v>477</v>
      </c>
      <c r="E47" s="23">
        <v>18000</v>
      </c>
      <c r="F47" s="95">
        <v>0</v>
      </c>
      <c r="G47" s="95">
        <v>516.6</v>
      </c>
      <c r="H47" s="95">
        <v>547.20000000000005</v>
      </c>
      <c r="I47" s="95"/>
      <c r="J47" s="95">
        <v>1063.8</v>
      </c>
      <c r="K47" s="95">
        <v>16936.2</v>
      </c>
    </row>
    <row r="48" spans="1:11" ht="16.5" x14ac:dyDescent="0.25">
      <c r="A48" s="73">
        <v>33</v>
      </c>
      <c r="B48" s="66" t="s">
        <v>474</v>
      </c>
      <c r="C48" s="67" t="s">
        <v>472</v>
      </c>
      <c r="D48" s="67" t="s">
        <v>478</v>
      </c>
      <c r="E48" s="23">
        <v>30000</v>
      </c>
      <c r="F48" s="95">
        <v>0</v>
      </c>
      <c r="G48" s="95">
        <v>861</v>
      </c>
      <c r="H48" s="95">
        <v>912</v>
      </c>
      <c r="I48" s="95">
        <v>0</v>
      </c>
      <c r="J48" s="95">
        <v>1773</v>
      </c>
      <c r="K48" s="95">
        <v>28227</v>
      </c>
    </row>
    <row r="49" spans="1:11" ht="16.5" x14ac:dyDescent="0.25">
      <c r="A49" s="73">
        <v>34</v>
      </c>
      <c r="B49" s="66" t="s">
        <v>485</v>
      </c>
      <c r="C49" s="67" t="s">
        <v>483</v>
      </c>
      <c r="D49" s="67" t="s">
        <v>478</v>
      </c>
      <c r="E49" s="23">
        <v>50000</v>
      </c>
      <c r="F49" s="95">
        <v>1435</v>
      </c>
      <c r="G49" s="95">
        <v>2057.71</v>
      </c>
      <c r="H49" s="95">
        <v>1520</v>
      </c>
      <c r="I49" s="95">
        <v>0</v>
      </c>
      <c r="J49" s="95">
        <v>5012.71</v>
      </c>
      <c r="K49" s="95">
        <v>44987.29</v>
      </c>
    </row>
    <row r="50" spans="1:11" ht="16.5" x14ac:dyDescent="0.25">
      <c r="A50" s="73">
        <v>35</v>
      </c>
      <c r="B50" s="66" t="s">
        <v>486</v>
      </c>
      <c r="C50" s="67" t="s">
        <v>484</v>
      </c>
      <c r="D50" s="67" t="s">
        <v>488</v>
      </c>
      <c r="E50" s="23">
        <v>20000</v>
      </c>
      <c r="F50" s="95">
        <v>0</v>
      </c>
      <c r="G50" s="95">
        <v>574</v>
      </c>
      <c r="H50" s="95">
        <v>608</v>
      </c>
      <c r="I50" s="95">
        <v>0</v>
      </c>
      <c r="J50" s="95">
        <v>1182</v>
      </c>
      <c r="K50" s="95">
        <v>18818</v>
      </c>
    </row>
    <row r="51" spans="1:11" ht="16.5" x14ac:dyDescent="0.25">
      <c r="A51" s="73">
        <v>36</v>
      </c>
      <c r="B51" s="66" t="s">
        <v>208</v>
      </c>
      <c r="C51" s="67" t="s">
        <v>209</v>
      </c>
      <c r="D51" s="67" t="s">
        <v>210</v>
      </c>
      <c r="E51" s="23">
        <v>55000</v>
      </c>
      <c r="F51" s="95" t="s">
        <v>211</v>
      </c>
      <c r="G51" s="95" t="s">
        <v>112</v>
      </c>
      <c r="H51" s="95" t="s">
        <v>113</v>
      </c>
      <c r="I51" s="95">
        <v>2186.7800000000002</v>
      </c>
      <c r="J51" s="95">
        <f t="shared" si="0"/>
        <v>7951.27</v>
      </c>
      <c r="K51" s="95">
        <f t="shared" si="1"/>
        <v>47048.729999999996</v>
      </c>
    </row>
    <row r="52" spans="1:11" ht="16.5" x14ac:dyDescent="0.25">
      <c r="A52" s="73">
        <v>37</v>
      </c>
      <c r="B52" s="66" t="s">
        <v>212</v>
      </c>
      <c r="C52" s="67" t="s">
        <v>213</v>
      </c>
      <c r="D52" s="67" t="s">
        <v>214</v>
      </c>
      <c r="E52" s="23">
        <v>100000</v>
      </c>
      <c r="F52" s="95" t="s">
        <v>140</v>
      </c>
      <c r="G52" s="95" t="s">
        <v>141</v>
      </c>
      <c r="H52" s="95" t="s">
        <v>142</v>
      </c>
      <c r="I52" s="95" t="s">
        <v>94</v>
      </c>
      <c r="J52" s="95">
        <f t="shared" si="0"/>
        <v>18153.46</v>
      </c>
      <c r="K52" s="95">
        <f t="shared" si="1"/>
        <v>81846.540000000008</v>
      </c>
    </row>
    <row r="53" spans="1:11" ht="16.5" x14ac:dyDescent="0.25">
      <c r="A53" s="73">
        <v>38</v>
      </c>
      <c r="B53" s="66" t="s">
        <v>215</v>
      </c>
      <c r="C53" s="67" t="s">
        <v>216</v>
      </c>
      <c r="D53" s="67" t="s">
        <v>217</v>
      </c>
      <c r="E53" s="23">
        <v>33000</v>
      </c>
      <c r="F53" s="95" t="s">
        <v>94</v>
      </c>
      <c r="G53" s="95" t="s">
        <v>189</v>
      </c>
      <c r="H53" s="95" t="s">
        <v>190</v>
      </c>
      <c r="I53" s="95" t="s">
        <v>218</v>
      </c>
      <c r="J53" s="95">
        <f t="shared" si="0"/>
        <v>2450.3000000000002</v>
      </c>
      <c r="K53" s="95">
        <f t="shared" si="1"/>
        <v>30549.7</v>
      </c>
    </row>
    <row r="54" spans="1:11" ht="16.5" x14ac:dyDescent="0.25">
      <c r="A54" s="73">
        <v>39</v>
      </c>
      <c r="B54" s="104" t="s">
        <v>443</v>
      </c>
      <c r="C54" s="81" t="s">
        <v>441</v>
      </c>
      <c r="D54" s="81" t="s">
        <v>442</v>
      </c>
      <c r="E54" s="23">
        <v>25000</v>
      </c>
      <c r="F54" s="96">
        <v>0</v>
      </c>
      <c r="G54" s="96">
        <v>717.5</v>
      </c>
      <c r="H54" s="96">
        <v>760</v>
      </c>
      <c r="I54" s="96">
        <v>0</v>
      </c>
      <c r="J54" s="95">
        <v>1477.5</v>
      </c>
      <c r="K54" s="95">
        <v>23522.5</v>
      </c>
    </row>
    <row r="55" spans="1:11" ht="16.5" x14ac:dyDescent="0.25">
      <c r="A55" s="73">
        <v>40</v>
      </c>
      <c r="B55" s="104" t="s">
        <v>487</v>
      </c>
      <c r="C55" s="81" t="s">
        <v>475</v>
      </c>
      <c r="D55" s="81" t="s">
        <v>479</v>
      </c>
      <c r="E55" s="23">
        <v>30000</v>
      </c>
      <c r="F55" s="96">
        <v>0</v>
      </c>
      <c r="G55" s="96">
        <v>861</v>
      </c>
      <c r="H55" s="96">
        <v>912</v>
      </c>
      <c r="I55" s="96">
        <v>0</v>
      </c>
      <c r="J55" s="95">
        <v>1773</v>
      </c>
      <c r="K55" s="95">
        <v>28227</v>
      </c>
    </row>
    <row r="56" spans="1:11" ht="16.5" x14ac:dyDescent="0.25">
      <c r="A56" s="73">
        <v>41</v>
      </c>
      <c r="B56" s="75" t="s">
        <v>429</v>
      </c>
      <c r="C56" s="81" t="s">
        <v>407</v>
      </c>
      <c r="D56" s="81" t="s">
        <v>408</v>
      </c>
      <c r="E56" s="23">
        <v>25000</v>
      </c>
      <c r="F56" s="96">
        <v>0</v>
      </c>
      <c r="G56" s="96">
        <v>717.5</v>
      </c>
      <c r="H56" s="96">
        <v>760</v>
      </c>
      <c r="I56" s="96">
        <v>0</v>
      </c>
      <c r="J56" s="95">
        <f t="shared" si="0"/>
        <v>1477.5</v>
      </c>
      <c r="K56" s="95">
        <f t="shared" si="1"/>
        <v>23522.5</v>
      </c>
    </row>
    <row r="57" spans="1:11" ht="16.5" x14ac:dyDescent="0.25">
      <c r="A57" s="73">
        <v>42</v>
      </c>
      <c r="B57" s="66" t="s">
        <v>219</v>
      </c>
      <c r="C57" s="67" t="s">
        <v>220</v>
      </c>
      <c r="D57" s="67" t="s">
        <v>221</v>
      </c>
      <c r="E57" s="23">
        <v>14960</v>
      </c>
      <c r="F57" s="95" t="s">
        <v>94</v>
      </c>
      <c r="G57" s="95" t="s">
        <v>222</v>
      </c>
      <c r="H57" s="95" t="s">
        <v>223</v>
      </c>
      <c r="I57" s="95" t="s">
        <v>94</v>
      </c>
      <c r="J57" s="95">
        <f t="shared" si="0"/>
        <v>884.13</v>
      </c>
      <c r="K57" s="95">
        <f t="shared" si="1"/>
        <v>14075.87</v>
      </c>
    </row>
    <row r="58" spans="1:11" ht="16.5" x14ac:dyDescent="0.25">
      <c r="A58" s="73">
        <v>43</v>
      </c>
      <c r="B58" s="66" t="s">
        <v>224</v>
      </c>
      <c r="C58" s="67" t="s">
        <v>225</v>
      </c>
      <c r="D58" s="67" t="s">
        <v>226</v>
      </c>
      <c r="E58" s="23">
        <v>60500</v>
      </c>
      <c r="F58" s="95" t="s">
        <v>227</v>
      </c>
      <c r="G58" s="95" t="s">
        <v>228</v>
      </c>
      <c r="H58" s="95" t="s">
        <v>229</v>
      </c>
      <c r="I58" s="95">
        <v>250</v>
      </c>
      <c r="J58" s="95">
        <f t="shared" si="0"/>
        <v>7711.8799999999992</v>
      </c>
      <c r="K58" s="95">
        <f t="shared" si="1"/>
        <v>52788.12</v>
      </c>
    </row>
    <row r="59" spans="1:11" ht="16.5" x14ac:dyDescent="0.25">
      <c r="A59" s="73">
        <v>44</v>
      </c>
      <c r="B59" s="66" t="s">
        <v>230</v>
      </c>
      <c r="C59" s="67" t="s">
        <v>231</v>
      </c>
      <c r="D59" s="67" t="s">
        <v>221</v>
      </c>
      <c r="E59" s="23">
        <v>19800</v>
      </c>
      <c r="F59" s="95" t="s">
        <v>94</v>
      </c>
      <c r="G59" s="95" t="s">
        <v>232</v>
      </c>
      <c r="H59" s="95" t="s">
        <v>233</v>
      </c>
      <c r="I59" s="95" t="s">
        <v>94</v>
      </c>
      <c r="J59" s="95">
        <f t="shared" si="0"/>
        <v>1170.1799999999998</v>
      </c>
      <c r="K59" s="95">
        <f t="shared" si="1"/>
        <v>18629.82</v>
      </c>
    </row>
    <row r="60" spans="1:11" ht="16.5" x14ac:dyDescent="0.25">
      <c r="A60" s="73">
        <v>45</v>
      </c>
      <c r="B60" s="66" t="s">
        <v>234</v>
      </c>
      <c r="C60" s="67" t="s">
        <v>235</v>
      </c>
      <c r="D60" s="67" t="s">
        <v>221</v>
      </c>
      <c r="E60" s="23">
        <v>19800</v>
      </c>
      <c r="F60" s="95" t="s">
        <v>94</v>
      </c>
      <c r="G60" s="95" t="s">
        <v>232</v>
      </c>
      <c r="H60" s="95" t="s">
        <v>233</v>
      </c>
      <c r="I60" s="95">
        <v>1750</v>
      </c>
      <c r="J60" s="95">
        <f t="shared" si="0"/>
        <v>2920.1800000000003</v>
      </c>
      <c r="K60" s="95">
        <f t="shared" si="1"/>
        <v>16879.82</v>
      </c>
    </row>
    <row r="61" spans="1:11" s="105" customFormat="1" ht="16.5" x14ac:dyDescent="0.25">
      <c r="A61" s="73">
        <v>46</v>
      </c>
      <c r="B61" s="66" t="s">
        <v>236</v>
      </c>
      <c r="C61" s="67" t="s">
        <v>463</v>
      </c>
      <c r="D61" s="67" t="s">
        <v>237</v>
      </c>
      <c r="E61" s="23">
        <v>55000</v>
      </c>
      <c r="F61" s="95">
        <v>0</v>
      </c>
      <c r="G61" s="95">
        <v>694.54</v>
      </c>
      <c r="H61" s="95">
        <v>735.68</v>
      </c>
      <c r="I61" s="95" t="s">
        <v>94</v>
      </c>
      <c r="J61" s="95">
        <v>1430.22</v>
      </c>
      <c r="K61" s="95">
        <f t="shared" si="1"/>
        <v>53569.78</v>
      </c>
    </row>
    <row r="62" spans="1:11" ht="16.5" x14ac:dyDescent="0.25">
      <c r="A62" s="73">
        <v>47</v>
      </c>
      <c r="B62" s="66" t="s">
        <v>238</v>
      </c>
      <c r="C62" s="67" t="s">
        <v>239</v>
      </c>
      <c r="D62" s="67" t="s">
        <v>240</v>
      </c>
      <c r="E62" s="23">
        <v>100000</v>
      </c>
      <c r="F62" s="95" t="s">
        <v>140</v>
      </c>
      <c r="G62" s="95" t="s">
        <v>141</v>
      </c>
      <c r="H62" s="95" t="s">
        <v>142</v>
      </c>
      <c r="I62" s="95" t="s">
        <v>94</v>
      </c>
      <c r="J62" s="95">
        <f t="shared" si="0"/>
        <v>18153.46</v>
      </c>
      <c r="K62" s="95">
        <f t="shared" si="1"/>
        <v>81846.540000000008</v>
      </c>
    </row>
    <row r="63" spans="1:11" ht="17.25" customHeight="1" x14ac:dyDescent="0.25">
      <c r="A63" s="73">
        <v>48</v>
      </c>
      <c r="B63" s="75" t="s">
        <v>419</v>
      </c>
      <c r="C63" s="81" t="s">
        <v>395</v>
      </c>
      <c r="D63" s="81" t="s">
        <v>396</v>
      </c>
      <c r="E63" s="23">
        <v>55000</v>
      </c>
      <c r="F63" s="96">
        <v>2851.34</v>
      </c>
      <c r="G63" s="96">
        <v>1578.5</v>
      </c>
      <c r="H63" s="96">
        <v>1672</v>
      </c>
      <c r="I63" s="96">
        <v>1890</v>
      </c>
      <c r="J63" s="95">
        <f t="shared" si="0"/>
        <v>7991.84</v>
      </c>
      <c r="K63" s="95">
        <f t="shared" si="1"/>
        <v>47008.160000000003</v>
      </c>
    </row>
    <row r="64" spans="1:11" ht="16.5" x14ac:dyDescent="0.25">
      <c r="A64" s="73">
        <v>49</v>
      </c>
      <c r="B64" s="66" t="s">
        <v>241</v>
      </c>
      <c r="C64" s="67" t="s">
        <v>242</v>
      </c>
      <c r="D64" s="67" t="s">
        <v>243</v>
      </c>
      <c r="E64" s="23">
        <v>38500</v>
      </c>
      <c r="F64" s="95" t="s">
        <v>165</v>
      </c>
      <c r="G64" s="95" t="s">
        <v>166</v>
      </c>
      <c r="H64" s="95" t="s">
        <v>167</v>
      </c>
      <c r="I64" s="95" t="s">
        <v>94</v>
      </c>
      <c r="J64" s="95">
        <f t="shared" si="0"/>
        <v>2710.01</v>
      </c>
      <c r="K64" s="95">
        <f t="shared" si="1"/>
        <v>35789.99</v>
      </c>
    </row>
    <row r="65" spans="1:11" ht="17.25" customHeight="1" x14ac:dyDescent="0.25">
      <c r="A65" s="73">
        <v>50</v>
      </c>
      <c r="B65" s="75" t="s">
        <v>420</v>
      </c>
      <c r="C65" s="81" t="s">
        <v>397</v>
      </c>
      <c r="D65" s="81" t="s">
        <v>246</v>
      </c>
      <c r="E65" s="23">
        <v>16500</v>
      </c>
      <c r="F65" s="96">
        <v>0</v>
      </c>
      <c r="G65" s="96">
        <v>473.55</v>
      </c>
      <c r="H65" s="96">
        <v>501.6</v>
      </c>
      <c r="I65" s="96">
        <v>0</v>
      </c>
      <c r="J65" s="95">
        <f t="shared" si="0"/>
        <v>975.15000000000009</v>
      </c>
      <c r="K65" s="95">
        <f t="shared" si="1"/>
        <v>15524.85</v>
      </c>
    </row>
    <row r="66" spans="1:11" ht="16.5" x14ac:dyDescent="0.25">
      <c r="A66" s="73">
        <v>51</v>
      </c>
      <c r="B66" s="66" t="s">
        <v>244</v>
      </c>
      <c r="C66" s="67" t="s">
        <v>245</v>
      </c>
      <c r="D66" s="67" t="s">
        <v>246</v>
      </c>
      <c r="E66" s="23">
        <v>16500</v>
      </c>
      <c r="F66" s="95" t="s">
        <v>94</v>
      </c>
      <c r="G66" s="95" t="s">
        <v>247</v>
      </c>
      <c r="H66" s="95" t="s">
        <v>248</v>
      </c>
      <c r="I66" s="95" t="s">
        <v>94</v>
      </c>
      <c r="J66" s="95">
        <f t="shared" si="0"/>
        <v>975.15000000000009</v>
      </c>
      <c r="K66" s="95">
        <f t="shared" si="1"/>
        <v>15524.85</v>
      </c>
    </row>
    <row r="67" spans="1:11" ht="16.5" x14ac:dyDescent="0.25">
      <c r="A67" s="73">
        <v>52</v>
      </c>
      <c r="B67" s="66" t="s">
        <v>249</v>
      </c>
      <c r="C67" s="67" t="s">
        <v>250</v>
      </c>
      <c r="D67" s="67" t="s">
        <v>246</v>
      </c>
      <c r="E67" s="23">
        <v>16500</v>
      </c>
      <c r="F67" s="95" t="s">
        <v>94</v>
      </c>
      <c r="G67" s="95" t="s">
        <v>247</v>
      </c>
      <c r="H67" s="95" t="s">
        <v>248</v>
      </c>
      <c r="I67" s="95">
        <v>250</v>
      </c>
      <c r="J67" s="95">
        <f t="shared" si="0"/>
        <v>1225.1500000000001</v>
      </c>
      <c r="K67" s="95">
        <f t="shared" si="1"/>
        <v>15274.85</v>
      </c>
    </row>
    <row r="68" spans="1:11" ht="16.5" x14ac:dyDescent="0.25">
      <c r="A68" s="73">
        <v>53</v>
      </c>
      <c r="B68" s="66" t="s">
        <v>446</v>
      </c>
      <c r="C68" s="67" t="s">
        <v>444</v>
      </c>
      <c r="D68" s="67" t="s">
        <v>445</v>
      </c>
      <c r="E68" s="23">
        <v>35000</v>
      </c>
      <c r="F68" s="95">
        <v>0</v>
      </c>
      <c r="G68" s="95" t="s">
        <v>166</v>
      </c>
      <c r="H68" s="95">
        <v>1064</v>
      </c>
      <c r="I68" s="95">
        <v>0</v>
      </c>
      <c r="J68" s="95">
        <v>2068.5</v>
      </c>
      <c r="K68" s="95">
        <v>32931.5</v>
      </c>
    </row>
    <row r="69" spans="1:11" ht="16.5" x14ac:dyDescent="0.25">
      <c r="A69" s="73">
        <v>54</v>
      </c>
      <c r="B69" s="66" t="s">
        <v>449</v>
      </c>
      <c r="C69" s="67" t="s">
        <v>447</v>
      </c>
      <c r="D69" s="67" t="s">
        <v>448</v>
      </c>
      <c r="E69" s="23">
        <v>35000</v>
      </c>
      <c r="F69" s="95">
        <v>0</v>
      </c>
      <c r="G69" s="95">
        <v>1104.95</v>
      </c>
      <c r="H69" s="95">
        <v>1064</v>
      </c>
      <c r="I69" s="95">
        <v>0</v>
      </c>
      <c r="J69" s="95">
        <v>2068.5</v>
      </c>
      <c r="K69" s="95">
        <v>32931.5</v>
      </c>
    </row>
    <row r="70" spans="1:11" ht="16.5" x14ac:dyDescent="0.25">
      <c r="A70" s="73">
        <v>55</v>
      </c>
      <c r="B70" s="66" t="s">
        <v>451</v>
      </c>
      <c r="C70" s="67" t="s">
        <v>450</v>
      </c>
      <c r="D70" s="67" t="s">
        <v>448</v>
      </c>
      <c r="E70" s="23">
        <v>35000</v>
      </c>
      <c r="F70" s="95">
        <v>0</v>
      </c>
      <c r="G70" s="95">
        <v>1104.95</v>
      </c>
      <c r="H70" s="95">
        <v>1064</v>
      </c>
      <c r="I70" s="95">
        <v>0</v>
      </c>
      <c r="J70" s="95">
        <v>2068.5</v>
      </c>
      <c r="K70" s="95">
        <v>32931.5</v>
      </c>
    </row>
    <row r="71" spans="1:11" ht="16.5" x14ac:dyDescent="0.25">
      <c r="A71" s="73">
        <v>56</v>
      </c>
      <c r="B71" s="66" t="s">
        <v>251</v>
      </c>
      <c r="C71" s="67" t="s">
        <v>252</v>
      </c>
      <c r="D71" s="67" t="s">
        <v>161</v>
      </c>
      <c r="E71" s="23">
        <v>40000</v>
      </c>
      <c r="F71" s="95" t="s">
        <v>173</v>
      </c>
      <c r="G71" s="95" t="s">
        <v>174</v>
      </c>
      <c r="H71" s="95" t="s">
        <v>175</v>
      </c>
      <c r="I71" s="95" t="s">
        <v>94</v>
      </c>
      <c r="J71" s="95">
        <f t="shared" si="0"/>
        <v>3010.36</v>
      </c>
      <c r="K71" s="95">
        <f t="shared" si="1"/>
        <v>36989.64</v>
      </c>
    </row>
    <row r="72" spans="1:11" ht="17.25" customHeight="1" x14ac:dyDescent="0.25">
      <c r="A72" s="73">
        <v>57</v>
      </c>
      <c r="B72" s="75" t="s">
        <v>421</v>
      </c>
      <c r="C72" s="81" t="s">
        <v>398</v>
      </c>
      <c r="D72" s="81" t="s">
        <v>204</v>
      </c>
      <c r="E72" s="23">
        <v>13200</v>
      </c>
      <c r="F72" s="96">
        <v>0</v>
      </c>
      <c r="G72" s="96">
        <v>378.84</v>
      </c>
      <c r="H72" s="96">
        <v>401.28</v>
      </c>
      <c r="I72" s="96">
        <v>0</v>
      </c>
      <c r="J72" s="95">
        <f t="shared" si="0"/>
        <v>780.11999999999989</v>
      </c>
      <c r="K72" s="95">
        <f t="shared" si="1"/>
        <v>12419.880000000001</v>
      </c>
    </row>
    <row r="73" spans="1:11" ht="17.25" customHeight="1" x14ac:dyDescent="0.25">
      <c r="A73" s="73">
        <v>58</v>
      </c>
      <c r="B73" s="75" t="s">
        <v>422</v>
      </c>
      <c r="C73" s="81" t="s">
        <v>399</v>
      </c>
      <c r="D73" s="81" t="s">
        <v>204</v>
      </c>
      <c r="E73" s="23">
        <v>10120</v>
      </c>
      <c r="F73" s="96">
        <v>0</v>
      </c>
      <c r="G73" s="96">
        <v>290.44</v>
      </c>
      <c r="H73" s="96">
        <v>307.64999999999998</v>
      </c>
      <c r="I73" s="96">
        <v>0</v>
      </c>
      <c r="J73" s="95">
        <f t="shared" si="0"/>
        <v>598.08999999999992</v>
      </c>
      <c r="K73" s="95">
        <f t="shared" si="1"/>
        <v>9521.91</v>
      </c>
    </row>
    <row r="74" spans="1:11" ht="16.5" x14ac:dyDescent="0.25">
      <c r="A74" s="73">
        <v>59</v>
      </c>
      <c r="B74" s="66" t="s">
        <v>253</v>
      </c>
      <c r="C74" s="67" t="s">
        <v>254</v>
      </c>
      <c r="D74" s="67" t="s">
        <v>207</v>
      </c>
      <c r="E74" s="23">
        <v>10120</v>
      </c>
      <c r="F74" s="95" t="s">
        <v>94</v>
      </c>
      <c r="G74" s="95" t="s">
        <v>205</v>
      </c>
      <c r="H74" s="95" t="s">
        <v>206</v>
      </c>
      <c r="I74" s="95" t="s">
        <v>94</v>
      </c>
      <c r="J74" s="95">
        <f t="shared" si="0"/>
        <v>598.08999999999992</v>
      </c>
      <c r="K74" s="95">
        <f t="shared" si="1"/>
        <v>9521.91</v>
      </c>
    </row>
    <row r="75" spans="1:11" ht="16.5" x14ac:dyDescent="0.25">
      <c r="A75" s="73">
        <v>60</v>
      </c>
      <c r="B75" s="66" t="s">
        <v>255</v>
      </c>
      <c r="C75" s="67" t="s">
        <v>256</v>
      </c>
      <c r="D75" s="67" t="s">
        <v>128</v>
      </c>
      <c r="E75" s="23">
        <v>25000</v>
      </c>
      <c r="F75" s="95" t="s">
        <v>94</v>
      </c>
      <c r="G75" s="95" t="s">
        <v>257</v>
      </c>
      <c r="H75" s="95" t="s">
        <v>106</v>
      </c>
      <c r="I75" s="95">
        <v>1000</v>
      </c>
      <c r="J75" s="95">
        <f t="shared" si="0"/>
        <v>2477.5</v>
      </c>
      <c r="K75" s="95">
        <f t="shared" si="1"/>
        <v>22522.5</v>
      </c>
    </row>
    <row r="76" spans="1:11" ht="16.5" x14ac:dyDescent="0.25">
      <c r="A76" s="73">
        <v>61</v>
      </c>
      <c r="B76" s="66" t="s">
        <v>258</v>
      </c>
      <c r="C76" s="67" t="s">
        <v>259</v>
      </c>
      <c r="D76" s="67" t="s">
        <v>128</v>
      </c>
      <c r="E76" s="23">
        <v>22000</v>
      </c>
      <c r="F76" s="95" t="s">
        <v>94</v>
      </c>
      <c r="G76" s="95" t="s">
        <v>135</v>
      </c>
      <c r="H76" s="95" t="s">
        <v>136</v>
      </c>
      <c r="I76" s="95">
        <v>1556.15</v>
      </c>
      <c r="J76" s="95">
        <f t="shared" si="0"/>
        <v>2856.35</v>
      </c>
      <c r="K76" s="95">
        <f t="shared" si="1"/>
        <v>19143.650000000001</v>
      </c>
    </row>
    <row r="77" spans="1:11" ht="16.5" x14ac:dyDescent="0.25">
      <c r="A77" s="73">
        <v>62</v>
      </c>
      <c r="B77" s="66" t="s">
        <v>489</v>
      </c>
      <c r="C77" s="67" t="s">
        <v>476</v>
      </c>
      <c r="D77" s="67" t="s">
        <v>480</v>
      </c>
      <c r="E77" s="23">
        <v>18000</v>
      </c>
      <c r="F77" s="95">
        <v>0</v>
      </c>
      <c r="G77" s="95">
        <v>516.6</v>
      </c>
      <c r="H77" s="95">
        <v>547.20000000000005</v>
      </c>
      <c r="I77" s="95"/>
      <c r="J77" s="95">
        <v>1063.8</v>
      </c>
      <c r="K77" s="95">
        <v>16936.2</v>
      </c>
    </row>
    <row r="78" spans="1:11" ht="16.5" x14ac:dyDescent="0.25">
      <c r="A78" s="73">
        <v>63</v>
      </c>
      <c r="B78" s="66" t="s">
        <v>260</v>
      </c>
      <c r="C78" s="67" t="s">
        <v>261</v>
      </c>
      <c r="D78" s="67" t="s">
        <v>262</v>
      </c>
      <c r="E78" s="23">
        <v>110000</v>
      </c>
      <c r="F78" s="95" t="s">
        <v>263</v>
      </c>
      <c r="G78" s="95" t="s">
        <v>264</v>
      </c>
      <c r="H78" s="95" t="s">
        <v>142</v>
      </c>
      <c r="I78" s="95" t="s">
        <v>94</v>
      </c>
      <c r="J78" s="95">
        <f t="shared" si="0"/>
        <v>20868.71</v>
      </c>
      <c r="K78" s="95">
        <f t="shared" si="1"/>
        <v>89131.290000000008</v>
      </c>
    </row>
    <row r="79" spans="1:11" ht="16.5" x14ac:dyDescent="0.25">
      <c r="A79" s="73">
        <v>64</v>
      </c>
      <c r="B79" s="68" t="s">
        <v>265</v>
      </c>
      <c r="C79" s="67" t="s">
        <v>266</v>
      </c>
      <c r="D79" s="67" t="s">
        <v>161</v>
      </c>
      <c r="E79" s="23">
        <v>40000</v>
      </c>
      <c r="F79" s="95" t="s">
        <v>173</v>
      </c>
      <c r="G79" s="95" t="s">
        <v>174</v>
      </c>
      <c r="H79" s="95" t="s">
        <v>175</v>
      </c>
      <c r="I79" s="95" t="s">
        <v>94</v>
      </c>
      <c r="J79" s="95">
        <f t="shared" si="0"/>
        <v>3010.36</v>
      </c>
      <c r="K79" s="95">
        <f t="shared" si="1"/>
        <v>36989.64</v>
      </c>
    </row>
    <row r="80" spans="1:11" ht="16.5" x14ac:dyDescent="0.25">
      <c r="A80" s="73">
        <v>65</v>
      </c>
      <c r="B80" s="69" t="s">
        <v>267</v>
      </c>
      <c r="C80" s="67" t="s">
        <v>268</v>
      </c>
      <c r="D80" s="67" t="s">
        <v>269</v>
      </c>
      <c r="E80" s="23">
        <v>70000</v>
      </c>
      <c r="F80" s="95" t="s">
        <v>194</v>
      </c>
      <c r="G80" s="95" t="s">
        <v>195</v>
      </c>
      <c r="H80" s="95" t="s">
        <v>196</v>
      </c>
      <c r="I80" s="95" t="s">
        <v>270</v>
      </c>
      <c r="J80" s="95">
        <f t="shared" si="0"/>
        <v>11311.04</v>
      </c>
      <c r="K80" s="95">
        <f t="shared" si="1"/>
        <v>58688.959999999999</v>
      </c>
    </row>
    <row r="81" spans="1:11" ht="16.5" x14ac:dyDescent="0.25">
      <c r="A81" s="73">
        <v>66</v>
      </c>
      <c r="B81" s="69" t="s">
        <v>271</v>
      </c>
      <c r="C81" s="67" t="s">
        <v>272</v>
      </c>
      <c r="D81" s="67" t="s">
        <v>269</v>
      </c>
      <c r="E81" s="23">
        <v>55000</v>
      </c>
      <c r="F81" s="95">
        <v>2851.34</v>
      </c>
      <c r="G81" s="95">
        <v>1578.5</v>
      </c>
      <c r="H81" s="95">
        <v>1672</v>
      </c>
      <c r="I81" s="95">
        <v>630</v>
      </c>
      <c r="J81" s="95">
        <f t="shared" si="0"/>
        <v>6731.84</v>
      </c>
      <c r="K81" s="95">
        <f t="shared" si="1"/>
        <v>48268.160000000003</v>
      </c>
    </row>
    <row r="82" spans="1:11" ht="16.5" x14ac:dyDescent="0.25">
      <c r="A82" s="73">
        <v>67</v>
      </c>
      <c r="B82" s="69" t="s">
        <v>273</v>
      </c>
      <c r="C82" s="67" t="s">
        <v>274</v>
      </c>
      <c r="D82" s="67" t="s">
        <v>275</v>
      </c>
      <c r="E82" s="23">
        <v>10000</v>
      </c>
      <c r="F82" s="95" t="s">
        <v>94</v>
      </c>
      <c r="G82" s="95" t="s">
        <v>276</v>
      </c>
      <c r="H82" s="95" t="s">
        <v>277</v>
      </c>
      <c r="I82" s="95" t="s">
        <v>94</v>
      </c>
      <c r="J82" s="95">
        <f t="shared" si="0"/>
        <v>591</v>
      </c>
      <c r="K82" s="95">
        <f t="shared" si="1"/>
        <v>9409</v>
      </c>
    </row>
    <row r="83" spans="1:11" ht="17.25" customHeight="1" x14ac:dyDescent="0.25">
      <c r="A83" s="73">
        <v>68</v>
      </c>
      <c r="B83" s="75" t="s">
        <v>423</v>
      </c>
      <c r="C83" s="81" t="s">
        <v>400</v>
      </c>
      <c r="D83" s="81" t="s">
        <v>435</v>
      </c>
      <c r="E83" s="23">
        <v>20000</v>
      </c>
      <c r="F83" s="96">
        <v>0</v>
      </c>
      <c r="G83" s="96">
        <v>574</v>
      </c>
      <c r="H83" s="96">
        <v>608</v>
      </c>
      <c r="I83" s="96">
        <v>250</v>
      </c>
      <c r="J83" s="95">
        <f t="shared" si="0"/>
        <v>1432</v>
      </c>
      <c r="K83" s="95">
        <f t="shared" si="1"/>
        <v>18568</v>
      </c>
    </row>
    <row r="84" spans="1:11" ht="16.5" x14ac:dyDescent="0.25">
      <c r="A84" s="73">
        <v>69</v>
      </c>
      <c r="B84" s="69" t="s">
        <v>278</v>
      </c>
      <c r="C84" s="67" t="s">
        <v>279</v>
      </c>
      <c r="D84" s="67" t="s">
        <v>280</v>
      </c>
      <c r="E84" s="23">
        <v>100000</v>
      </c>
      <c r="F84" s="95" t="s">
        <v>140</v>
      </c>
      <c r="G84" s="95" t="s">
        <v>141</v>
      </c>
      <c r="H84" s="95" t="s">
        <v>142</v>
      </c>
      <c r="I84" s="95">
        <v>1760</v>
      </c>
      <c r="J84" s="95">
        <f t="shared" si="0"/>
        <v>19913.46</v>
      </c>
      <c r="K84" s="95">
        <f t="shared" si="1"/>
        <v>80086.540000000008</v>
      </c>
    </row>
    <row r="85" spans="1:11" ht="16.5" x14ac:dyDescent="0.25">
      <c r="A85" s="73">
        <v>70</v>
      </c>
      <c r="B85" s="69" t="s">
        <v>281</v>
      </c>
      <c r="C85" s="67" t="s">
        <v>282</v>
      </c>
      <c r="D85" s="67" t="s">
        <v>143</v>
      </c>
      <c r="E85" s="23">
        <v>70000</v>
      </c>
      <c r="F85" s="95" t="s">
        <v>194</v>
      </c>
      <c r="G85" s="95" t="s">
        <v>195</v>
      </c>
      <c r="H85" s="95" t="s">
        <v>196</v>
      </c>
      <c r="I85" s="95" t="s">
        <v>94</v>
      </c>
      <c r="J85" s="95">
        <f t="shared" si="0"/>
        <v>9811.0400000000009</v>
      </c>
      <c r="K85" s="95">
        <f t="shared" si="1"/>
        <v>60188.959999999999</v>
      </c>
    </row>
    <row r="86" spans="1:11" ht="18" customHeight="1" x14ac:dyDescent="0.25">
      <c r="A86" s="73">
        <v>71</v>
      </c>
      <c r="B86" s="75" t="s">
        <v>281</v>
      </c>
      <c r="C86" s="81" t="s">
        <v>401</v>
      </c>
      <c r="D86" s="81" t="s">
        <v>38</v>
      </c>
      <c r="E86" s="23">
        <v>30000</v>
      </c>
      <c r="F86" s="96">
        <v>0</v>
      </c>
      <c r="G86" s="96">
        <v>861</v>
      </c>
      <c r="H86" s="96">
        <v>912</v>
      </c>
      <c r="I86" s="96">
        <v>843.39</v>
      </c>
      <c r="J86" s="95">
        <f t="shared" si="0"/>
        <v>2616.39</v>
      </c>
      <c r="K86" s="95">
        <f t="shared" si="1"/>
        <v>27383.61</v>
      </c>
    </row>
    <row r="87" spans="1:11" ht="16.5" x14ac:dyDescent="0.25">
      <c r="A87" s="73">
        <v>72</v>
      </c>
      <c r="B87" s="75" t="s">
        <v>424</v>
      </c>
      <c r="C87" s="81" t="s">
        <v>409</v>
      </c>
      <c r="D87" s="81" t="s">
        <v>243</v>
      </c>
      <c r="E87" s="23">
        <v>55000</v>
      </c>
      <c r="F87" s="95">
        <v>2851.34</v>
      </c>
      <c r="G87" s="95">
        <v>1578.5</v>
      </c>
      <c r="H87" s="95">
        <v>1672</v>
      </c>
      <c r="I87" s="95">
        <v>0</v>
      </c>
      <c r="J87" s="95">
        <f t="shared" ref="J87" si="2">I87+H87+G87+F87</f>
        <v>6101.84</v>
      </c>
      <c r="K87" s="95">
        <f t="shared" ref="K87" si="3">E87-J87</f>
        <v>48898.16</v>
      </c>
    </row>
    <row r="88" spans="1:11" ht="16.5" x14ac:dyDescent="0.25">
      <c r="A88" s="73">
        <v>73</v>
      </c>
      <c r="B88" s="69" t="s">
        <v>425</v>
      </c>
      <c r="C88" s="67" t="s">
        <v>402</v>
      </c>
      <c r="D88" s="67" t="s">
        <v>143</v>
      </c>
      <c r="E88" s="23">
        <v>55000</v>
      </c>
      <c r="F88" s="95">
        <v>2851.34</v>
      </c>
      <c r="G88" s="95">
        <v>1578.5</v>
      </c>
      <c r="H88" s="95">
        <v>1672</v>
      </c>
      <c r="I88" s="95">
        <v>0</v>
      </c>
      <c r="J88" s="95">
        <f t="shared" si="0"/>
        <v>6101.84</v>
      </c>
      <c r="K88" s="95">
        <f t="shared" si="1"/>
        <v>48898.16</v>
      </c>
    </row>
    <row r="89" spans="1:11" ht="16.5" x14ac:dyDescent="0.25">
      <c r="A89" s="73">
        <v>74</v>
      </c>
      <c r="B89" s="69" t="s">
        <v>283</v>
      </c>
      <c r="C89" s="67" t="s">
        <v>284</v>
      </c>
      <c r="D89" s="67" t="s">
        <v>143</v>
      </c>
      <c r="E89" s="23">
        <v>55000</v>
      </c>
      <c r="F89" s="95">
        <v>2851.34</v>
      </c>
      <c r="G89" s="95">
        <v>1578.5</v>
      </c>
      <c r="H89" s="95">
        <v>1672</v>
      </c>
      <c r="I89" s="95">
        <v>0</v>
      </c>
      <c r="J89" s="95">
        <f t="shared" ref="J89:J110" si="4">I89+H89+G89+F89</f>
        <v>6101.84</v>
      </c>
      <c r="K89" s="95">
        <f t="shared" ref="K89:K110" si="5">E89-J89</f>
        <v>48898.16</v>
      </c>
    </row>
    <row r="90" spans="1:11" ht="16.5" x14ac:dyDescent="0.25">
      <c r="A90" s="73">
        <v>75</v>
      </c>
      <c r="B90" s="69" t="s">
        <v>285</v>
      </c>
      <c r="C90" s="67" t="s">
        <v>286</v>
      </c>
      <c r="D90" s="67" t="s">
        <v>143</v>
      </c>
      <c r="E90" s="23">
        <v>55000</v>
      </c>
      <c r="F90" s="95">
        <v>2851.34</v>
      </c>
      <c r="G90" s="95">
        <v>1578.5</v>
      </c>
      <c r="H90" s="95">
        <v>1672</v>
      </c>
      <c r="I90" s="95" t="s">
        <v>94</v>
      </c>
      <c r="J90" s="95">
        <f t="shared" si="4"/>
        <v>6101.84</v>
      </c>
      <c r="K90" s="95">
        <f t="shared" si="5"/>
        <v>48898.16</v>
      </c>
    </row>
    <row r="91" spans="1:11" ht="16.5" x14ac:dyDescent="0.25">
      <c r="A91" s="73">
        <v>76</v>
      </c>
      <c r="B91" s="69" t="s">
        <v>287</v>
      </c>
      <c r="C91" s="67" t="s">
        <v>288</v>
      </c>
      <c r="D91" s="67" t="s">
        <v>289</v>
      </c>
      <c r="E91" s="23">
        <v>45000</v>
      </c>
      <c r="F91" s="95" t="s">
        <v>290</v>
      </c>
      <c r="G91" s="95" t="s">
        <v>291</v>
      </c>
      <c r="H91" s="95" t="s">
        <v>292</v>
      </c>
      <c r="I91" s="95" t="s">
        <v>94</v>
      </c>
      <c r="J91" s="95">
        <f t="shared" si="4"/>
        <v>4011.54</v>
      </c>
      <c r="K91" s="95">
        <f t="shared" si="5"/>
        <v>40988.46</v>
      </c>
    </row>
    <row r="92" spans="1:11" ht="16.5" x14ac:dyDescent="0.25">
      <c r="A92" s="73">
        <v>77</v>
      </c>
      <c r="B92" s="69" t="s">
        <v>293</v>
      </c>
      <c r="C92" s="67" t="s">
        <v>294</v>
      </c>
      <c r="D92" s="67" t="s">
        <v>289</v>
      </c>
      <c r="E92" s="23">
        <v>50000</v>
      </c>
      <c r="F92" s="95" t="s">
        <v>99</v>
      </c>
      <c r="G92" s="95" t="s">
        <v>100</v>
      </c>
      <c r="H92" s="95" t="s">
        <v>101</v>
      </c>
      <c r="I92" s="95" t="s">
        <v>94</v>
      </c>
      <c r="J92" s="95">
        <f t="shared" si="4"/>
        <v>5012.71</v>
      </c>
      <c r="K92" s="95">
        <f t="shared" si="5"/>
        <v>44987.29</v>
      </c>
    </row>
    <row r="93" spans="1:11" ht="16.5" x14ac:dyDescent="0.25">
      <c r="A93" s="73">
        <v>78</v>
      </c>
      <c r="B93" s="69" t="s">
        <v>295</v>
      </c>
      <c r="C93" s="67" t="s">
        <v>296</v>
      </c>
      <c r="D93" s="67" t="s">
        <v>297</v>
      </c>
      <c r="E93" s="23">
        <v>50000</v>
      </c>
      <c r="F93" s="95" t="s">
        <v>99</v>
      </c>
      <c r="G93" s="95" t="s">
        <v>100</v>
      </c>
      <c r="H93" s="95" t="s">
        <v>101</v>
      </c>
      <c r="I93" s="95" t="s">
        <v>94</v>
      </c>
      <c r="J93" s="95">
        <f t="shared" si="4"/>
        <v>5012.71</v>
      </c>
      <c r="K93" s="95">
        <f t="shared" si="5"/>
        <v>44987.29</v>
      </c>
    </row>
    <row r="94" spans="1:11" ht="16.5" x14ac:dyDescent="0.25">
      <c r="A94" s="73">
        <v>79</v>
      </c>
      <c r="B94" s="69" t="s">
        <v>298</v>
      </c>
      <c r="C94" s="67" t="s">
        <v>299</v>
      </c>
      <c r="D94" s="67" t="s">
        <v>68</v>
      </c>
      <c r="E94" s="23">
        <v>50000</v>
      </c>
      <c r="F94" s="95" t="s">
        <v>99</v>
      </c>
      <c r="G94" s="95" t="s">
        <v>100</v>
      </c>
      <c r="H94" s="95" t="s">
        <v>101</v>
      </c>
      <c r="I94" s="95" t="s">
        <v>94</v>
      </c>
      <c r="J94" s="95">
        <f t="shared" si="4"/>
        <v>5012.71</v>
      </c>
      <c r="K94" s="95">
        <f t="shared" si="5"/>
        <v>44987.29</v>
      </c>
    </row>
    <row r="95" spans="1:11" ht="16.5" x14ac:dyDescent="0.25">
      <c r="A95" s="73">
        <v>80</v>
      </c>
      <c r="B95" s="69" t="s">
        <v>456</v>
      </c>
      <c r="C95" s="67" t="s">
        <v>453</v>
      </c>
      <c r="D95" s="67" t="s">
        <v>68</v>
      </c>
      <c r="E95" s="23">
        <v>40000</v>
      </c>
      <c r="F95" s="95">
        <v>646.36</v>
      </c>
      <c r="G95" s="96">
        <v>1148</v>
      </c>
      <c r="H95" s="96">
        <v>1216</v>
      </c>
      <c r="I95" s="95">
        <v>0</v>
      </c>
      <c r="J95" s="95">
        <f>I95+H95+G95+F95</f>
        <v>3010.36</v>
      </c>
      <c r="K95" s="95">
        <f>E95-J95</f>
        <v>36989.64</v>
      </c>
    </row>
    <row r="96" spans="1:11" ht="16.5" x14ac:dyDescent="0.25">
      <c r="A96" s="73">
        <v>81</v>
      </c>
      <c r="B96" s="69" t="s">
        <v>457</v>
      </c>
      <c r="C96" s="67" t="s">
        <v>454</v>
      </c>
      <c r="D96" s="67" t="s">
        <v>68</v>
      </c>
      <c r="E96" s="23">
        <v>50000</v>
      </c>
      <c r="F96" s="95">
        <v>2057.71</v>
      </c>
      <c r="G96" s="96" t="s">
        <v>100</v>
      </c>
      <c r="H96" s="96" t="s">
        <v>101</v>
      </c>
      <c r="I96" s="95">
        <v>0</v>
      </c>
      <c r="J96" s="95">
        <v>5012.71</v>
      </c>
      <c r="K96" s="95">
        <v>44987.29</v>
      </c>
    </row>
    <row r="97" spans="1:12" ht="16.5" x14ac:dyDescent="0.25">
      <c r="A97" s="73">
        <v>82</v>
      </c>
      <c r="B97" s="69" t="s">
        <v>300</v>
      </c>
      <c r="C97" s="67" t="s">
        <v>301</v>
      </c>
      <c r="D97" s="67" t="s">
        <v>302</v>
      </c>
      <c r="E97" s="23">
        <v>100000</v>
      </c>
      <c r="F97" s="95" t="s">
        <v>140</v>
      </c>
      <c r="G97" s="95" t="s">
        <v>141</v>
      </c>
      <c r="H97" s="95" t="s">
        <v>142</v>
      </c>
      <c r="I97" s="95" t="s">
        <v>94</v>
      </c>
      <c r="J97" s="95">
        <f t="shared" si="4"/>
        <v>18153.46</v>
      </c>
      <c r="K97" s="95">
        <f t="shared" si="5"/>
        <v>81846.540000000008</v>
      </c>
    </row>
    <row r="98" spans="1:12" ht="16.5" x14ac:dyDescent="0.25">
      <c r="A98" s="73">
        <v>83</v>
      </c>
      <c r="B98" s="69" t="s">
        <v>303</v>
      </c>
      <c r="C98" s="67" t="s">
        <v>304</v>
      </c>
      <c r="D98" s="67" t="s">
        <v>305</v>
      </c>
      <c r="E98" s="23">
        <v>80000</v>
      </c>
      <c r="F98" s="95" t="s">
        <v>147</v>
      </c>
      <c r="G98" s="95" t="s">
        <v>148</v>
      </c>
      <c r="H98" s="95" t="s">
        <v>149</v>
      </c>
      <c r="I98" s="95" t="s">
        <v>306</v>
      </c>
      <c r="J98" s="95">
        <f t="shared" si="4"/>
        <v>13575.9</v>
      </c>
      <c r="K98" s="95">
        <f t="shared" si="5"/>
        <v>66424.100000000006</v>
      </c>
    </row>
    <row r="99" spans="1:12" ht="16.5" x14ac:dyDescent="0.25">
      <c r="A99" s="73">
        <v>84</v>
      </c>
      <c r="B99" s="69" t="s">
        <v>307</v>
      </c>
      <c r="C99" s="67" t="s">
        <v>308</v>
      </c>
      <c r="D99" s="67" t="s">
        <v>172</v>
      </c>
      <c r="E99" s="23">
        <v>50000</v>
      </c>
      <c r="F99" s="95">
        <v>2057.71</v>
      </c>
      <c r="G99" s="95" t="s">
        <v>100</v>
      </c>
      <c r="H99" s="95" t="s">
        <v>101</v>
      </c>
      <c r="I99" s="95" t="s">
        <v>94</v>
      </c>
      <c r="J99" s="95">
        <f t="shared" si="4"/>
        <v>5012.71</v>
      </c>
      <c r="K99" s="95">
        <f t="shared" si="5"/>
        <v>44987.29</v>
      </c>
    </row>
    <row r="100" spans="1:12" ht="16.5" x14ac:dyDescent="0.25">
      <c r="A100" s="73">
        <v>85</v>
      </c>
      <c r="B100" s="69" t="s">
        <v>309</v>
      </c>
      <c r="C100" s="67" t="s">
        <v>310</v>
      </c>
      <c r="D100" s="67" t="s">
        <v>172</v>
      </c>
      <c r="E100" s="23">
        <v>55000</v>
      </c>
      <c r="F100" s="95">
        <v>2851.34</v>
      </c>
      <c r="G100" s="95">
        <v>1578.5</v>
      </c>
      <c r="H100" s="95">
        <v>1672</v>
      </c>
      <c r="I100" s="95">
        <v>1642</v>
      </c>
      <c r="J100" s="95">
        <f t="shared" si="4"/>
        <v>7743.84</v>
      </c>
      <c r="K100" s="95">
        <f t="shared" si="5"/>
        <v>47256.160000000003</v>
      </c>
      <c r="L100" s="105"/>
    </row>
    <row r="101" spans="1:12" ht="16.5" x14ac:dyDescent="0.25">
      <c r="A101" s="73">
        <v>86</v>
      </c>
      <c r="B101" s="75" t="s">
        <v>490</v>
      </c>
      <c r="C101" s="81" t="s">
        <v>481</v>
      </c>
      <c r="D101" s="81" t="s">
        <v>482</v>
      </c>
      <c r="E101" s="23">
        <v>35000</v>
      </c>
      <c r="F101" s="96">
        <v>1004.5</v>
      </c>
      <c r="G101" s="96">
        <v>0</v>
      </c>
      <c r="H101" s="96">
        <v>1064</v>
      </c>
      <c r="I101" s="96">
        <v>0</v>
      </c>
      <c r="J101" s="95">
        <f t="shared" si="4"/>
        <v>2068.5</v>
      </c>
      <c r="K101" s="95">
        <f t="shared" si="5"/>
        <v>32931.5</v>
      </c>
      <c r="L101" s="105"/>
    </row>
    <row r="102" spans="1:12" ht="16.5" x14ac:dyDescent="0.25">
      <c r="A102" s="73">
        <v>87</v>
      </c>
      <c r="B102" s="75" t="s">
        <v>426</v>
      </c>
      <c r="C102" s="81" t="s">
        <v>403</v>
      </c>
      <c r="D102" s="81" t="s">
        <v>404</v>
      </c>
      <c r="E102" s="23">
        <v>38500</v>
      </c>
      <c r="F102" s="96">
        <v>434.66</v>
      </c>
      <c r="G102" s="96">
        <v>1104.95</v>
      </c>
      <c r="H102" s="96">
        <v>1170.4000000000001</v>
      </c>
      <c r="I102" s="96">
        <v>1890</v>
      </c>
      <c r="J102" s="95">
        <f t="shared" si="4"/>
        <v>4600.01</v>
      </c>
      <c r="K102" s="95">
        <f t="shared" si="5"/>
        <v>33899.99</v>
      </c>
      <c r="L102" s="105"/>
    </row>
    <row r="103" spans="1:12" ht="16.5" x14ac:dyDescent="0.25">
      <c r="A103" s="73">
        <v>88</v>
      </c>
      <c r="B103" s="75" t="s">
        <v>427</v>
      </c>
      <c r="C103" s="81" t="s">
        <v>405</v>
      </c>
      <c r="D103" s="81" t="s">
        <v>68</v>
      </c>
      <c r="E103" s="23">
        <v>45000</v>
      </c>
      <c r="F103" s="96">
        <v>1352.04</v>
      </c>
      <c r="G103" s="96">
        <v>1291.5</v>
      </c>
      <c r="H103" s="96">
        <v>1368</v>
      </c>
      <c r="I103" s="96">
        <v>0</v>
      </c>
      <c r="J103" s="95">
        <f t="shared" si="4"/>
        <v>4011.54</v>
      </c>
      <c r="K103" s="95">
        <f t="shared" si="5"/>
        <v>40988.46</v>
      </c>
      <c r="L103" s="105"/>
    </row>
    <row r="104" spans="1:12" ht="16.5" x14ac:dyDescent="0.25">
      <c r="A104" s="73">
        <v>89</v>
      </c>
      <c r="B104" s="75" t="s">
        <v>428</v>
      </c>
      <c r="C104" s="81" t="s">
        <v>406</v>
      </c>
      <c r="D104" s="81" t="s">
        <v>68</v>
      </c>
      <c r="E104" s="23">
        <v>40000</v>
      </c>
      <c r="F104" s="96">
        <v>646.36</v>
      </c>
      <c r="G104" s="96">
        <v>1148</v>
      </c>
      <c r="H104" s="96">
        <v>1216</v>
      </c>
      <c r="I104" s="96">
        <v>0</v>
      </c>
      <c r="J104" s="95">
        <f t="shared" si="4"/>
        <v>3010.36</v>
      </c>
      <c r="K104" s="95">
        <f t="shared" si="5"/>
        <v>36989.64</v>
      </c>
      <c r="L104" s="105"/>
    </row>
    <row r="105" spans="1:12" ht="16.5" x14ac:dyDescent="0.25">
      <c r="A105" s="73">
        <v>90</v>
      </c>
      <c r="B105" s="69" t="s">
        <v>311</v>
      </c>
      <c r="C105" s="67" t="s">
        <v>312</v>
      </c>
      <c r="D105" s="67" t="s">
        <v>161</v>
      </c>
      <c r="E105" s="23">
        <v>55000</v>
      </c>
      <c r="F105" s="95">
        <v>2851.34</v>
      </c>
      <c r="G105" s="95">
        <v>1578.5</v>
      </c>
      <c r="H105" s="95">
        <v>1672</v>
      </c>
      <c r="I105" s="95" t="s">
        <v>94</v>
      </c>
      <c r="J105" s="95">
        <f t="shared" si="4"/>
        <v>6101.84</v>
      </c>
      <c r="K105" s="95">
        <f>E105-J105</f>
        <v>48898.16</v>
      </c>
      <c r="L105" s="105"/>
    </row>
    <row r="106" spans="1:12" ht="16.5" x14ac:dyDescent="0.25">
      <c r="A106" s="73">
        <v>91</v>
      </c>
      <c r="B106" s="69" t="s">
        <v>313</v>
      </c>
      <c r="C106" s="67" t="s">
        <v>314</v>
      </c>
      <c r="D106" s="67" t="s">
        <v>161</v>
      </c>
      <c r="E106" s="23">
        <v>44000</v>
      </c>
      <c r="F106" s="95" t="s">
        <v>315</v>
      </c>
      <c r="G106" s="95" t="s">
        <v>316</v>
      </c>
      <c r="H106" s="95" t="s">
        <v>317</v>
      </c>
      <c r="I106" s="95" t="s">
        <v>181</v>
      </c>
      <c r="J106" s="95">
        <f t="shared" si="4"/>
        <v>4441.2999999999993</v>
      </c>
      <c r="K106" s="95">
        <f t="shared" si="5"/>
        <v>39558.699999999997</v>
      </c>
    </row>
    <row r="107" spans="1:12" ht="16.5" x14ac:dyDescent="0.25">
      <c r="A107" s="73">
        <v>92</v>
      </c>
      <c r="B107" s="69" t="s">
        <v>465</v>
      </c>
      <c r="C107" s="67" t="s">
        <v>464</v>
      </c>
      <c r="D107" s="67" t="s">
        <v>243</v>
      </c>
      <c r="E107" s="23">
        <v>25000</v>
      </c>
      <c r="F107" s="95">
        <v>0</v>
      </c>
      <c r="G107" s="95">
        <v>717.5</v>
      </c>
      <c r="H107" s="95">
        <v>760</v>
      </c>
      <c r="I107" s="95">
        <v>0</v>
      </c>
      <c r="J107" s="95">
        <v>1477.5</v>
      </c>
      <c r="K107" s="95">
        <v>23522.5</v>
      </c>
    </row>
    <row r="108" spans="1:12" ht="16.5" x14ac:dyDescent="0.25">
      <c r="A108" s="73">
        <v>93</v>
      </c>
      <c r="B108" s="69" t="s">
        <v>318</v>
      </c>
      <c r="C108" s="67" t="s">
        <v>319</v>
      </c>
      <c r="D108" s="67" t="s">
        <v>320</v>
      </c>
      <c r="E108" s="23">
        <v>50000</v>
      </c>
      <c r="F108" s="95">
        <v>2057.71</v>
      </c>
      <c r="G108" s="95" t="s">
        <v>100</v>
      </c>
      <c r="H108" s="95" t="s">
        <v>101</v>
      </c>
      <c r="I108" s="95">
        <v>250</v>
      </c>
      <c r="J108" s="95">
        <f t="shared" si="4"/>
        <v>5262.71</v>
      </c>
      <c r="K108" s="95">
        <f t="shared" si="5"/>
        <v>44737.29</v>
      </c>
    </row>
    <row r="109" spans="1:12" ht="17.25" customHeight="1" x14ac:dyDescent="0.25">
      <c r="A109" s="73">
        <v>94</v>
      </c>
      <c r="B109" s="75" t="s">
        <v>321</v>
      </c>
      <c r="C109" s="81" t="s">
        <v>322</v>
      </c>
      <c r="D109" s="81" t="s">
        <v>323</v>
      </c>
      <c r="E109" s="23">
        <v>50000</v>
      </c>
      <c r="F109" s="95">
        <v>2057.71</v>
      </c>
      <c r="G109" s="96" t="s">
        <v>100</v>
      </c>
      <c r="H109" s="96" t="s">
        <v>101</v>
      </c>
      <c r="I109" s="96">
        <v>250</v>
      </c>
      <c r="J109" s="95">
        <f t="shared" si="4"/>
        <v>5262.71</v>
      </c>
      <c r="K109" s="95">
        <f t="shared" si="5"/>
        <v>44737.29</v>
      </c>
    </row>
    <row r="110" spans="1:12" ht="16.5" x14ac:dyDescent="0.25">
      <c r="A110" s="73">
        <v>95</v>
      </c>
      <c r="B110" s="69" t="s">
        <v>431</v>
      </c>
      <c r="C110" s="67" t="s">
        <v>430</v>
      </c>
      <c r="D110" s="67" t="s">
        <v>320</v>
      </c>
      <c r="E110" s="23">
        <v>50000</v>
      </c>
      <c r="F110" s="95">
        <v>1804.7</v>
      </c>
      <c r="G110" s="95">
        <v>1435</v>
      </c>
      <c r="H110" s="95">
        <v>1520</v>
      </c>
      <c r="I110" s="95">
        <v>1936.78</v>
      </c>
      <c r="J110" s="95">
        <f t="shared" si="4"/>
        <v>6696.48</v>
      </c>
      <c r="K110" s="95">
        <f t="shared" si="5"/>
        <v>43303.520000000004</v>
      </c>
    </row>
    <row r="111" spans="1:12" ht="17.25" thickBot="1" x14ac:dyDescent="0.3">
      <c r="A111" s="149"/>
      <c r="B111" s="150"/>
      <c r="C111" s="87" t="s">
        <v>324</v>
      </c>
      <c r="D111" s="30"/>
      <c r="E111" s="8">
        <f>SUM(E16:E110)</f>
        <v>4349670</v>
      </c>
      <c r="F111" s="106">
        <v>267669.78999999998</v>
      </c>
      <c r="G111" s="106">
        <v>123615.77</v>
      </c>
      <c r="H111" s="106">
        <v>125602.77</v>
      </c>
      <c r="I111" s="106">
        <v>49608.11</v>
      </c>
      <c r="J111" s="19">
        <v>566496.43999999994</v>
      </c>
      <c r="K111" s="21">
        <v>3740673.56</v>
      </c>
    </row>
    <row r="112" spans="1:12" ht="17.25" thickBot="1" x14ac:dyDescent="0.3">
      <c r="A112" s="151"/>
      <c r="B112" s="152"/>
      <c r="C112" s="88"/>
      <c r="D112" s="31"/>
      <c r="E112" s="8"/>
      <c r="F112" s="8"/>
      <c r="G112" s="8"/>
      <c r="H112" s="8"/>
      <c r="I112" s="8"/>
      <c r="J112" s="8"/>
      <c r="K112" s="8"/>
    </row>
    <row r="113" spans="2:11" ht="19.5" x14ac:dyDescent="0.25">
      <c r="B113" s="3" t="s">
        <v>8</v>
      </c>
      <c r="C113" s="7"/>
      <c r="D113" s="4"/>
      <c r="E113" s="4"/>
      <c r="F113" s="4"/>
      <c r="G113" s="6"/>
      <c r="H113" s="6"/>
      <c r="I113" s="6"/>
      <c r="J113" s="6"/>
      <c r="K113" s="6"/>
    </row>
    <row r="114" spans="2:11" ht="20.25" customHeight="1" x14ac:dyDescent="0.25">
      <c r="B114" s="4" t="s">
        <v>9</v>
      </c>
      <c r="C114" s="7"/>
      <c r="D114" s="4"/>
      <c r="E114" s="4"/>
      <c r="F114" s="4"/>
      <c r="G114" s="6"/>
      <c r="H114" s="6"/>
      <c r="I114" s="6"/>
      <c r="J114" s="6"/>
      <c r="K114" s="6"/>
    </row>
    <row r="115" spans="2:11" ht="20.25" customHeight="1" x14ac:dyDescent="0.25">
      <c r="B115" s="7" t="s">
        <v>10</v>
      </c>
      <c r="C115" s="7"/>
      <c r="D115" s="4"/>
      <c r="E115" s="4"/>
      <c r="F115" s="4"/>
      <c r="G115" s="6"/>
      <c r="H115" s="6"/>
      <c r="I115" s="6"/>
      <c r="J115" s="6"/>
      <c r="K115" s="6"/>
    </row>
    <row r="116" spans="2:11" ht="18.75" x14ac:dyDescent="0.25">
      <c r="B116" s="7" t="s">
        <v>11</v>
      </c>
      <c r="C116" s="7"/>
      <c r="D116" s="4"/>
      <c r="E116" s="4"/>
      <c r="F116" s="4"/>
      <c r="G116" s="6"/>
      <c r="H116" s="6"/>
      <c r="I116" s="6"/>
      <c r="J116" s="6"/>
      <c r="K116" s="6"/>
    </row>
    <row r="117" spans="2:11" ht="18.75" x14ac:dyDescent="0.25">
      <c r="B117" s="7"/>
      <c r="C117" s="7"/>
      <c r="D117" s="4"/>
      <c r="E117" s="4"/>
      <c r="F117" s="4"/>
      <c r="G117" s="6"/>
      <c r="H117" s="6"/>
      <c r="I117" s="6"/>
      <c r="J117" s="6"/>
      <c r="K117" s="6"/>
    </row>
    <row r="118" spans="2:11" ht="18.75" x14ac:dyDescent="0.25">
      <c r="B118" s="107"/>
      <c r="C118" s="107"/>
      <c r="D118" s="107"/>
      <c r="E118" s="107"/>
      <c r="F118" s="107"/>
      <c r="G118" s="107"/>
      <c r="H118" s="6"/>
      <c r="I118" s="6"/>
      <c r="J118" s="6"/>
      <c r="K118" s="6"/>
    </row>
    <row r="119" spans="2:11" ht="18.75" x14ac:dyDescent="0.25">
      <c r="B119" s="7"/>
      <c r="C119" s="7"/>
      <c r="D119" s="4"/>
      <c r="E119" s="4"/>
      <c r="F119" s="4"/>
      <c r="G119" s="6"/>
      <c r="H119" s="6"/>
      <c r="I119" s="6"/>
      <c r="J119" s="6"/>
      <c r="K119" s="6"/>
    </row>
    <row r="120" spans="2:11" ht="19.5" x14ac:dyDescent="0.25">
      <c r="B120" s="3"/>
      <c r="C120" s="7"/>
      <c r="D120" s="4"/>
      <c r="E120" s="4"/>
      <c r="F120" s="4"/>
      <c r="G120" s="6"/>
      <c r="H120" s="6"/>
      <c r="I120" s="6"/>
      <c r="J120" s="6"/>
      <c r="K120" s="6"/>
    </row>
    <row r="121" spans="2:11" ht="20.25" x14ac:dyDescent="0.25">
      <c r="B121" s="9"/>
      <c r="C121" s="85"/>
      <c r="D121" s="9"/>
      <c r="E121" s="9"/>
      <c r="F121" s="9"/>
      <c r="G121" s="9"/>
      <c r="H121" s="9"/>
      <c r="I121" s="9"/>
      <c r="J121" s="9"/>
      <c r="K121" s="9"/>
    </row>
    <row r="122" spans="2:11" ht="20.25" x14ac:dyDescent="0.25">
      <c r="B122" s="9"/>
      <c r="C122" s="85"/>
      <c r="D122" s="9"/>
      <c r="E122" s="9"/>
      <c r="F122" s="9"/>
      <c r="G122" s="9"/>
      <c r="H122" s="9"/>
      <c r="I122" s="9"/>
      <c r="J122" s="9"/>
      <c r="K122" s="9"/>
    </row>
    <row r="123" spans="2:11" ht="20.25" x14ac:dyDescent="0.25">
      <c r="B123" s="9"/>
      <c r="C123" s="85"/>
      <c r="D123" s="9"/>
      <c r="E123" s="9"/>
      <c r="F123" s="9"/>
      <c r="G123" s="9"/>
      <c r="H123" s="9"/>
      <c r="I123" s="9"/>
      <c r="J123" s="9"/>
      <c r="K123" s="9"/>
    </row>
  </sheetData>
  <mergeCells count="15">
    <mergeCell ref="K12:K14"/>
    <mergeCell ref="B7:K7"/>
    <mergeCell ref="B8:K8"/>
    <mergeCell ref="B10:K10"/>
    <mergeCell ref="C12:C14"/>
    <mergeCell ref="E12:E14"/>
    <mergeCell ref="F12:F14"/>
    <mergeCell ref="G12:H12"/>
    <mergeCell ref="B118:G118"/>
    <mergeCell ref="A12:B14"/>
    <mergeCell ref="G13:G14"/>
    <mergeCell ref="H13:H14"/>
    <mergeCell ref="A111:B111"/>
    <mergeCell ref="A112:B112"/>
    <mergeCell ref="D12:D14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PERSONAL FIJO</vt:lpstr>
      <vt:lpstr>PERSONAL DE VIGILANCIA</vt:lpstr>
      <vt:lpstr>PERSONAL CONTRATADO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alejandrinas soriano</cp:lastModifiedBy>
  <cp:lastPrinted>2014-02-11T15:11:32Z</cp:lastPrinted>
  <dcterms:created xsi:type="dcterms:W3CDTF">2014-01-09T16:24:25Z</dcterms:created>
  <dcterms:modified xsi:type="dcterms:W3CDTF">2014-10-06T13:49:37Z</dcterms:modified>
</cp:coreProperties>
</file>